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tabRatio="604"/>
  </bookViews>
  <sheets>
    <sheet name="свод 201 начис" sheetId="26" r:id="rId1"/>
    <sheet name="Лист1" sheetId="27" r:id="rId2"/>
  </sheets>
  <externalReferences>
    <externalReference r:id="rId3"/>
  </externalReferences>
  <definedNames>
    <definedName name="_xlnm._FilterDatabase" localSheetId="0" hidden="1">'свод 201 начис'!$A$4:$L$399</definedName>
  </definedNames>
  <calcPr calcId="162913"/>
</workbook>
</file>

<file path=xl/calcChain.xml><?xml version="1.0" encoding="utf-8"?>
<calcChain xmlns="http://schemas.openxmlformats.org/spreadsheetml/2006/main">
  <c r="I398" i="26" l="1"/>
  <c r="H398" i="26"/>
  <c r="G398" i="26"/>
  <c r="F398" i="26"/>
  <c r="E398" i="26"/>
  <c r="J397" i="26"/>
  <c r="K397" i="26" s="1"/>
  <c r="J396" i="26"/>
  <c r="K396" i="26" s="1"/>
  <c r="J395" i="26"/>
  <c r="K395" i="26" s="1"/>
  <c r="J394" i="26"/>
  <c r="K394" i="26" s="1"/>
  <c r="J393" i="26"/>
  <c r="K393" i="26" s="1"/>
  <c r="K392" i="26"/>
  <c r="J392" i="26"/>
  <c r="J391" i="26"/>
  <c r="K391" i="26" s="1"/>
  <c r="J390" i="26"/>
  <c r="K390" i="26" s="1"/>
  <c r="J389" i="26"/>
  <c r="K389" i="26" s="1"/>
  <c r="J388" i="26"/>
  <c r="K388" i="26" s="1"/>
  <c r="J387" i="26"/>
  <c r="K387" i="26" s="1"/>
  <c r="J386" i="26"/>
  <c r="K386" i="26" s="1"/>
  <c r="J385" i="26"/>
  <c r="K385" i="26" s="1"/>
  <c r="J384" i="26"/>
  <c r="K384" i="26" s="1"/>
  <c r="J383" i="26"/>
  <c r="K383" i="26" s="1"/>
  <c r="J382" i="26"/>
  <c r="K382" i="26" s="1"/>
  <c r="J381" i="26"/>
  <c r="K381" i="26" s="1"/>
  <c r="K380" i="26"/>
  <c r="J380" i="26"/>
  <c r="J379" i="26"/>
  <c r="K379" i="26" s="1"/>
  <c r="J378" i="26"/>
  <c r="K378" i="26" s="1"/>
  <c r="J377" i="26"/>
  <c r="K377" i="26" s="1"/>
  <c r="K376" i="26"/>
  <c r="J376" i="26"/>
  <c r="J375" i="26"/>
  <c r="K375" i="26" s="1"/>
  <c r="J374" i="26"/>
  <c r="K374" i="26" s="1"/>
  <c r="J373" i="26"/>
  <c r="K373" i="26" s="1"/>
  <c r="J372" i="26"/>
  <c r="K372" i="26" s="1"/>
  <c r="J371" i="26"/>
  <c r="K371" i="26" s="1"/>
  <c r="J370" i="26"/>
  <c r="K370" i="26" s="1"/>
  <c r="J369" i="26"/>
  <c r="K369" i="26" s="1"/>
  <c r="J368" i="26"/>
  <c r="K368" i="26" s="1"/>
  <c r="J367" i="26"/>
  <c r="K367" i="26" s="1"/>
  <c r="J366" i="26"/>
  <c r="K366" i="26" s="1"/>
  <c r="J365" i="26"/>
  <c r="K365" i="26" s="1"/>
  <c r="K364" i="26"/>
  <c r="J364" i="26"/>
  <c r="J363" i="26"/>
  <c r="K363" i="26" s="1"/>
  <c r="J362" i="26"/>
  <c r="K362" i="26" s="1"/>
  <c r="J361" i="26"/>
  <c r="K361" i="26" s="1"/>
  <c r="K360" i="26"/>
  <c r="J360" i="26"/>
  <c r="J359" i="26"/>
  <c r="K359" i="26" s="1"/>
  <c r="J358" i="26"/>
  <c r="K358" i="26" s="1"/>
  <c r="J357" i="26"/>
  <c r="K357" i="26" s="1"/>
  <c r="J356" i="26"/>
  <c r="K356" i="26" s="1"/>
  <c r="J355" i="26"/>
  <c r="K355" i="26" s="1"/>
  <c r="J354" i="26"/>
  <c r="K354" i="26" s="1"/>
  <c r="J353" i="26"/>
  <c r="K353" i="26" s="1"/>
  <c r="J352" i="26"/>
  <c r="K352" i="26" s="1"/>
  <c r="J351" i="26"/>
  <c r="K351" i="26" s="1"/>
  <c r="J350" i="26"/>
  <c r="K350" i="26" s="1"/>
  <c r="J349" i="26"/>
  <c r="K349" i="26" s="1"/>
  <c r="K348" i="26"/>
  <c r="J348" i="26"/>
  <c r="J347" i="26"/>
  <c r="K347" i="26" s="1"/>
  <c r="J346" i="26"/>
  <c r="K346" i="26" s="1"/>
  <c r="J345" i="26"/>
  <c r="K345" i="26" s="1"/>
  <c r="K344" i="26"/>
  <c r="J344" i="26"/>
  <c r="J343" i="26"/>
  <c r="K343" i="26" s="1"/>
  <c r="J342" i="26"/>
  <c r="K342" i="26" s="1"/>
  <c r="J341" i="26"/>
  <c r="K341" i="26" s="1"/>
  <c r="J340" i="26"/>
  <c r="K340" i="26" s="1"/>
  <c r="J339" i="26"/>
  <c r="K339" i="26" s="1"/>
  <c r="J338" i="26"/>
  <c r="K338" i="26" s="1"/>
  <c r="J337" i="26"/>
  <c r="K337" i="26" s="1"/>
  <c r="J336" i="26"/>
  <c r="K336" i="26" s="1"/>
  <c r="J335" i="26"/>
  <c r="K335" i="26" s="1"/>
  <c r="J334" i="26"/>
  <c r="K334" i="26" s="1"/>
  <c r="J333" i="26"/>
  <c r="K333" i="26" s="1"/>
  <c r="K332" i="26"/>
  <c r="J332" i="26"/>
  <c r="J331" i="26"/>
  <c r="K331" i="26" s="1"/>
  <c r="J330" i="26"/>
  <c r="K330" i="26" s="1"/>
  <c r="J329" i="26"/>
  <c r="K329" i="26" s="1"/>
  <c r="K328" i="26"/>
  <c r="J328" i="26"/>
  <c r="J327" i="26"/>
  <c r="K327" i="26" s="1"/>
  <c r="J326" i="26"/>
  <c r="K326" i="26" s="1"/>
  <c r="J325" i="26"/>
  <c r="K325" i="26" s="1"/>
  <c r="J324" i="26"/>
  <c r="K324" i="26" s="1"/>
  <c r="J323" i="26"/>
  <c r="K323" i="26" s="1"/>
  <c r="J322" i="26"/>
  <c r="K322" i="26" s="1"/>
  <c r="J321" i="26"/>
  <c r="K321" i="26" s="1"/>
  <c r="J320" i="26"/>
  <c r="K320" i="26" s="1"/>
  <c r="J319" i="26"/>
  <c r="K319" i="26" s="1"/>
  <c r="J318" i="26"/>
  <c r="K318" i="26" s="1"/>
  <c r="J317" i="26"/>
  <c r="K317" i="26" s="1"/>
  <c r="K316" i="26"/>
  <c r="J316" i="26"/>
  <c r="J315" i="26"/>
  <c r="K315" i="26" s="1"/>
  <c r="J314" i="26"/>
  <c r="K314" i="26" s="1"/>
  <c r="J313" i="26"/>
  <c r="K313" i="26" s="1"/>
  <c r="K312" i="26"/>
  <c r="J312" i="26"/>
  <c r="J311" i="26"/>
  <c r="K311" i="26" s="1"/>
  <c r="J310" i="26"/>
  <c r="K310" i="26" s="1"/>
  <c r="J309" i="26"/>
  <c r="K309" i="26" s="1"/>
  <c r="J308" i="26"/>
  <c r="K308" i="26" s="1"/>
  <c r="J307" i="26"/>
  <c r="K307" i="26" s="1"/>
  <c r="J306" i="26"/>
  <c r="K306" i="26" s="1"/>
  <c r="J305" i="26"/>
  <c r="K305" i="26" s="1"/>
  <c r="J304" i="26"/>
  <c r="K304" i="26" s="1"/>
  <c r="J303" i="26"/>
  <c r="K303" i="26" s="1"/>
  <c r="J302" i="26"/>
  <c r="K302" i="26" s="1"/>
  <c r="J301" i="26"/>
  <c r="K301" i="26" s="1"/>
  <c r="J300" i="26"/>
  <c r="K300" i="26" s="1"/>
  <c r="J299" i="26"/>
  <c r="K299" i="26" s="1"/>
  <c r="J298" i="26"/>
  <c r="K298" i="26" s="1"/>
  <c r="J297" i="26"/>
  <c r="K297" i="26" s="1"/>
  <c r="K296" i="26"/>
  <c r="J296" i="26"/>
  <c r="J295" i="26"/>
  <c r="K295" i="26" s="1"/>
  <c r="J294" i="26"/>
  <c r="K294" i="26" s="1"/>
  <c r="J293" i="26"/>
  <c r="K293" i="26" s="1"/>
  <c r="J292" i="26"/>
  <c r="K292" i="26" s="1"/>
  <c r="J291" i="26"/>
  <c r="K291" i="26" s="1"/>
  <c r="J290" i="26"/>
  <c r="K290" i="26" s="1"/>
  <c r="J289" i="26"/>
  <c r="K289" i="26" s="1"/>
  <c r="J288" i="26"/>
  <c r="K288" i="26" s="1"/>
  <c r="J287" i="26"/>
  <c r="K287" i="26" s="1"/>
  <c r="J286" i="26"/>
  <c r="K286" i="26" s="1"/>
  <c r="J285" i="26"/>
  <c r="K285" i="26" s="1"/>
  <c r="J284" i="26"/>
  <c r="K284" i="26" s="1"/>
  <c r="J283" i="26"/>
  <c r="K283" i="26" s="1"/>
  <c r="J282" i="26"/>
  <c r="K282" i="26" s="1"/>
  <c r="J281" i="26"/>
  <c r="K281" i="26" s="1"/>
  <c r="J280" i="26"/>
  <c r="K280" i="26" s="1"/>
  <c r="J279" i="26"/>
  <c r="K279" i="26" s="1"/>
  <c r="J278" i="26"/>
  <c r="K278" i="26" s="1"/>
  <c r="J277" i="26"/>
  <c r="K277" i="26" s="1"/>
  <c r="J276" i="26"/>
  <c r="K276" i="26" s="1"/>
  <c r="J275" i="26"/>
  <c r="K275" i="26" s="1"/>
  <c r="J274" i="26"/>
  <c r="K274" i="26" s="1"/>
  <c r="J273" i="26"/>
  <c r="K273" i="26" s="1"/>
  <c r="J272" i="26"/>
  <c r="K272" i="26" s="1"/>
  <c r="J271" i="26"/>
  <c r="K271" i="26" s="1"/>
  <c r="J270" i="26"/>
  <c r="K270" i="26" s="1"/>
  <c r="J269" i="26"/>
  <c r="K269" i="26" s="1"/>
  <c r="J268" i="26"/>
  <c r="K268" i="26" s="1"/>
  <c r="J267" i="26"/>
  <c r="K267" i="26" s="1"/>
  <c r="J266" i="26"/>
  <c r="K266" i="26" s="1"/>
  <c r="J265" i="26"/>
  <c r="K265" i="26" s="1"/>
  <c r="J264" i="26"/>
  <c r="K264" i="26" s="1"/>
  <c r="J263" i="26"/>
  <c r="K263" i="26" s="1"/>
  <c r="J262" i="26"/>
  <c r="K262" i="26" s="1"/>
  <c r="J261" i="26"/>
  <c r="K261" i="26" s="1"/>
  <c r="J260" i="26"/>
  <c r="K260" i="26" s="1"/>
  <c r="J259" i="26"/>
  <c r="K259" i="26" s="1"/>
  <c r="J258" i="26"/>
  <c r="K258" i="26" s="1"/>
  <c r="J257" i="26"/>
  <c r="K257" i="26" s="1"/>
  <c r="J256" i="26"/>
  <c r="K256" i="26" s="1"/>
  <c r="J255" i="26"/>
  <c r="K255" i="26" s="1"/>
  <c r="J254" i="26"/>
  <c r="K254" i="26" s="1"/>
  <c r="J253" i="26"/>
  <c r="K253" i="26" s="1"/>
  <c r="J252" i="26"/>
  <c r="K252" i="26" s="1"/>
  <c r="J251" i="26"/>
  <c r="K251" i="26" s="1"/>
  <c r="J250" i="26"/>
  <c r="K250" i="26" s="1"/>
  <c r="J249" i="26"/>
  <c r="K249" i="26" s="1"/>
  <c r="J248" i="26"/>
  <c r="K248" i="26" s="1"/>
  <c r="J247" i="26"/>
  <c r="K247" i="26" s="1"/>
  <c r="J246" i="26"/>
  <c r="K246" i="26" s="1"/>
  <c r="J245" i="26"/>
  <c r="K245" i="26" s="1"/>
  <c r="K244" i="26"/>
  <c r="J244" i="26"/>
  <c r="J243" i="26"/>
  <c r="K243" i="26" s="1"/>
  <c r="J242" i="26"/>
  <c r="K242" i="26" s="1"/>
  <c r="J241" i="26"/>
  <c r="K241" i="26" s="1"/>
  <c r="J240" i="26"/>
  <c r="K240" i="26" s="1"/>
  <c r="J239" i="26"/>
  <c r="K239" i="26" s="1"/>
  <c r="J238" i="26"/>
  <c r="K238" i="26" s="1"/>
  <c r="J237" i="26"/>
  <c r="K237" i="26" s="1"/>
  <c r="J236" i="26"/>
  <c r="K236" i="26" s="1"/>
  <c r="J235" i="26"/>
  <c r="K235" i="26" s="1"/>
  <c r="J234" i="26"/>
  <c r="K234" i="26" s="1"/>
  <c r="J233" i="26"/>
  <c r="K233" i="26" s="1"/>
  <c r="J232" i="26"/>
  <c r="K232" i="26" s="1"/>
  <c r="J231" i="26"/>
  <c r="K231" i="26" s="1"/>
  <c r="J230" i="26"/>
  <c r="K230" i="26" s="1"/>
  <c r="J229" i="26"/>
  <c r="K229" i="26" s="1"/>
  <c r="J228" i="26"/>
  <c r="K228" i="26" s="1"/>
  <c r="J227" i="26"/>
  <c r="K227" i="26" s="1"/>
  <c r="J226" i="26"/>
  <c r="K226" i="26" s="1"/>
  <c r="J225" i="26"/>
  <c r="K225" i="26" s="1"/>
  <c r="J224" i="26"/>
  <c r="K224" i="26" s="1"/>
  <c r="J223" i="26"/>
  <c r="K223" i="26" s="1"/>
  <c r="J222" i="26"/>
  <c r="K222" i="26" s="1"/>
  <c r="J221" i="26"/>
  <c r="K221" i="26" s="1"/>
  <c r="J220" i="26"/>
  <c r="K220" i="26" s="1"/>
  <c r="J219" i="26"/>
  <c r="K219" i="26" s="1"/>
  <c r="J218" i="26"/>
  <c r="K218" i="26" s="1"/>
  <c r="J217" i="26"/>
  <c r="K217" i="26" s="1"/>
  <c r="J216" i="26"/>
  <c r="K216" i="26" s="1"/>
  <c r="J215" i="26"/>
  <c r="K215" i="26" s="1"/>
  <c r="J214" i="26"/>
  <c r="K214" i="26" s="1"/>
  <c r="J213" i="26"/>
  <c r="K213" i="26" s="1"/>
  <c r="J212" i="26"/>
  <c r="K212" i="26" s="1"/>
  <c r="J211" i="26"/>
  <c r="K211" i="26" s="1"/>
  <c r="J210" i="26"/>
  <c r="K210" i="26" s="1"/>
  <c r="J209" i="26"/>
  <c r="K209" i="26" s="1"/>
  <c r="J208" i="26"/>
  <c r="K208" i="26" s="1"/>
  <c r="J207" i="26"/>
  <c r="K207" i="26" s="1"/>
  <c r="J206" i="26"/>
  <c r="K206" i="26" s="1"/>
  <c r="J205" i="26"/>
  <c r="K205" i="26" s="1"/>
  <c r="J204" i="26"/>
  <c r="K204" i="26" s="1"/>
  <c r="J203" i="26"/>
  <c r="K203" i="26" s="1"/>
  <c r="J202" i="26"/>
  <c r="K202" i="26" s="1"/>
  <c r="J201" i="26"/>
  <c r="K201" i="26" s="1"/>
  <c r="J200" i="26"/>
  <c r="K200" i="26" s="1"/>
  <c r="J199" i="26"/>
  <c r="K199" i="26" s="1"/>
  <c r="J198" i="26"/>
  <c r="K198" i="26" s="1"/>
  <c r="J197" i="26"/>
  <c r="K197" i="26" s="1"/>
  <c r="J196" i="26"/>
  <c r="K196" i="26" s="1"/>
  <c r="J195" i="26"/>
  <c r="K195" i="26" s="1"/>
  <c r="J194" i="26"/>
  <c r="K194" i="26" s="1"/>
  <c r="J193" i="26"/>
  <c r="K193" i="26" s="1"/>
  <c r="J192" i="26"/>
  <c r="K192" i="26" s="1"/>
  <c r="J191" i="26"/>
  <c r="K191" i="26" s="1"/>
  <c r="J190" i="26"/>
  <c r="K190" i="26" s="1"/>
  <c r="J189" i="26"/>
  <c r="K189" i="26" s="1"/>
  <c r="J188" i="26"/>
  <c r="K188" i="26" s="1"/>
  <c r="J187" i="26"/>
  <c r="K187" i="26" s="1"/>
  <c r="J186" i="26"/>
  <c r="K186" i="26" s="1"/>
  <c r="J185" i="26"/>
  <c r="K185" i="26" s="1"/>
  <c r="J184" i="26"/>
  <c r="K184" i="26" s="1"/>
  <c r="J183" i="26"/>
  <c r="K183" i="26" s="1"/>
  <c r="J182" i="26"/>
  <c r="K182" i="26" s="1"/>
  <c r="J181" i="26"/>
  <c r="K181" i="26" s="1"/>
  <c r="J180" i="26"/>
  <c r="K180" i="26" s="1"/>
  <c r="J179" i="26"/>
  <c r="K179" i="26" s="1"/>
  <c r="J178" i="26"/>
  <c r="K178" i="26" s="1"/>
  <c r="J177" i="26"/>
  <c r="K177" i="26" s="1"/>
  <c r="J176" i="26"/>
  <c r="K176" i="26" s="1"/>
  <c r="J175" i="26"/>
  <c r="K175" i="26" s="1"/>
  <c r="J174" i="26"/>
  <c r="K174" i="26" s="1"/>
  <c r="J173" i="26"/>
  <c r="K173" i="26" s="1"/>
  <c r="J172" i="26"/>
  <c r="K172" i="26" s="1"/>
  <c r="J171" i="26"/>
  <c r="K171" i="26" s="1"/>
  <c r="J170" i="26"/>
  <c r="K170" i="26" s="1"/>
  <c r="J169" i="26"/>
  <c r="K169" i="26" s="1"/>
  <c r="J168" i="26"/>
  <c r="K168" i="26" s="1"/>
  <c r="J167" i="26"/>
  <c r="K167" i="26" s="1"/>
  <c r="J166" i="26"/>
  <c r="K166" i="26" s="1"/>
  <c r="J165" i="26"/>
  <c r="K165" i="26" s="1"/>
  <c r="J164" i="26"/>
  <c r="K164" i="26" s="1"/>
  <c r="J163" i="26"/>
  <c r="K163" i="26" s="1"/>
  <c r="J162" i="26"/>
  <c r="K162" i="26" s="1"/>
  <c r="J161" i="26"/>
  <c r="K161" i="26" s="1"/>
  <c r="J160" i="26"/>
  <c r="K160" i="26" s="1"/>
  <c r="J159" i="26"/>
  <c r="K159" i="26" s="1"/>
  <c r="J158" i="26"/>
  <c r="K158" i="26" s="1"/>
  <c r="J157" i="26"/>
  <c r="K157" i="26" s="1"/>
  <c r="J156" i="26"/>
  <c r="K156" i="26" s="1"/>
  <c r="J155" i="26"/>
  <c r="K155" i="26" s="1"/>
  <c r="J154" i="26"/>
  <c r="K154" i="26" s="1"/>
  <c r="J153" i="26"/>
  <c r="K153" i="26" s="1"/>
  <c r="J152" i="26"/>
  <c r="K152" i="26" s="1"/>
  <c r="J151" i="26"/>
  <c r="K151" i="26" s="1"/>
  <c r="J150" i="26"/>
  <c r="K150" i="26" s="1"/>
  <c r="J149" i="26"/>
  <c r="K149" i="26" s="1"/>
  <c r="J148" i="26"/>
  <c r="K148" i="26" s="1"/>
  <c r="J147" i="26"/>
  <c r="K147" i="26" s="1"/>
  <c r="J146" i="26"/>
  <c r="K146" i="26" s="1"/>
  <c r="J145" i="26"/>
  <c r="K145" i="26" s="1"/>
  <c r="J144" i="26"/>
  <c r="K144" i="26" s="1"/>
  <c r="J143" i="26"/>
  <c r="K143" i="26" s="1"/>
  <c r="J142" i="26"/>
  <c r="K142" i="26" s="1"/>
  <c r="J141" i="26"/>
  <c r="K141" i="26" s="1"/>
  <c r="J140" i="26"/>
  <c r="K140" i="26" s="1"/>
  <c r="J139" i="26"/>
  <c r="K139" i="26" s="1"/>
  <c r="J138" i="26"/>
  <c r="K138" i="26" s="1"/>
  <c r="J137" i="26"/>
  <c r="K137" i="26" s="1"/>
  <c r="J136" i="26"/>
  <c r="K136" i="26" s="1"/>
  <c r="J135" i="26"/>
  <c r="K135" i="26" s="1"/>
  <c r="J134" i="26"/>
  <c r="K134" i="26" s="1"/>
  <c r="J133" i="26"/>
  <c r="K133" i="26" s="1"/>
  <c r="J132" i="26"/>
  <c r="K132" i="26" s="1"/>
  <c r="J131" i="26"/>
  <c r="K131" i="26" s="1"/>
  <c r="J130" i="26"/>
  <c r="K130" i="26" s="1"/>
  <c r="J129" i="26"/>
  <c r="K129" i="26" s="1"/>
  <c r="J128" i="26"/>
  <c r="K128" i="26" s="1"/>
  <c r="J127" i="26"/>
  <c r="K127" i="26" s="1"/>
  <c r="J126" i="26"/>
  <c r="K126" i="26" s="1"/>
  <c r="J125" i="26"/>
  <c r="K125" i="26" s="1"/>
  <c r="J124" i="26"/>
  <c r="K124" i="26" s="1"/>
  <c r="J123" i="26"/>
  <c r="K123" i="26" s="1"/>
  <c r="J122" i="26"/>
  <c r="K122" i="26" s="1"/>
  <c r="J121" i="26"/>
  <c r="K121" i="26" s="1"/>
  <c r="J120" i="26"/>
  <c r="K120" i="26" s="1"/>
  <c r="J119" i="26"/>
  <c r="K119" i="26" s="1"/>
  <c r="J118" i="26"/>
  <c r="K118" i="26" s="1"/>
  <c r="J117" i="26"/>
  <c r="K117" i="26" s="1"/>
  <c r="J116" i="26"/>
  <c r="K116" i="26" s="1"/>
  <c r="J115" i="26"/>
  <c r="K115" i="26" s="1"/>
  <c r="J114" i="26"/>
  <c r="K114" i="26" s="1"/>
  <c r="J113" i="26"/>
  <c r="K113" i="26" s="1"/>
  <c r="J112" i="26"/>
  <c r="K112" i="26" s="1"/>
  <c r="J111" i="26"/>
  <c r="K111" i="26" s="1"/>
  <c r="J110" i="26"/>
  <c r="K110" i="26" s="1"/>
  <c r="J109" i="26"/>
  <c r="K109" i="26" s="1"/>
  <c r="J108" i="26"/>
  <c r="K108" i="26" s="1"/>
  <c r="J107" i="26"/>
  <c r="K107" i="26" s="1"/>
  <c r="J106" i="26"/>
  <c r="K106" i="26" s="1"/>
  <c r="J105" i="26"/>
  <c r="K105" i="26" s="1"/>
  <c r="J104" i="26"/>
  <c r="K104" i="26" s="1"/>
  <c r="J103" i="26"/>
  <c r="K103" i="26" s="1"/>
  <c r="J102" i="26"/>
  <c r="K102" i="26" s="1"/>
  <c r="J101" i="26"/>
  <c r="K101" i="26" s="1"/>
  <c r="J100" i="26"/>
  <c r="K100" i="26" s="1"/>
  <c r="J99" i="26"/>
  <c r="K99" i="26" s="1"/>
  <c r="J98" i="26"/>
  <c r="K98" i="26" s="1"/>
  <c r="J97" i="26"/>
  <c r="K97" i="26" s="1"/>
  <c r="J96" i="26"/>
  <c r="K96" i="26" s="1"/>
  <c r="J95" i="26"/>
  <c r="K95" i="26" s="1"/>
  <c r="J94" i="26"/>
  <c r="K94" i="26" s="1"/>
  <c r="J92" i="26"/>
  <c r="K92" i="26" s="1"/>
  <c r="J91" i="26"/>
  <c r="K91" i="26" s="1"/>
  <c r="J90" i="26"/>
  <c r="K90" i="26" s="1"/>
  <c r="J89" i="26"/>
  <c r="K89" i="26" s="1"/>
  <c r="J88" i="26"/>
  <c r="K88" i="26" s="1"/>
  <c r="J87" i="26"/>
  <c r="K87" i="26" s="1"/>
  <c r="J86" i="26"/>
  <c r="K86" i="26" s="1"/>
  <c r="J85" i="26"/>
  <c r="K85" i="26" s="1"/>
  <c r="J84" i="26"/>
  <c r="K84" i="26" s="1"/>
  <c r="J83" i="26"/>
  <c r="K83" i="26" s="1"/>
  <c r="J82" i="26"/>
  <c r="K82" i="26" s="1"/>
  <c r="J81" i="26"/>
  <c r="K81" i="26" s="1"/>
  <c r="J80" i="26"/>
  <c r="K80" i="26" s="1"/>
  <c r="J79" i="26"/>
  <c r="K79" i="26" s="1"/>
  <c r="J78" i="26"/>
  <c r="K78" i="26" s="1"/>
  <c r="J77" i="26"/>
  <c r="K77" i="26" s="1"/>
  <c r="J76" i="26"/>
  <c r="K76" i="26" s="1"/>
  <c r="J75" i="26"/>
  <c r="K75" i="26" s="1"/>
  <c r="J74" i="26"/>
  <c r="K74" i="26" s="1"/>
  <c r="J73" i="26"/>
  <c r="K73" i="26" s="1"/>
  <c r="J72" i="26"/>
  <c r="K72" i="26" s="1"/>
  <c r="J71" i="26"/>
  <c r="K71" i="26" s="1"/>
  <c r="J70" i="26"/>
  <c r="K70" i="26" s="1"/>
  <c r="J69" i="26"/>
  <c r="K69" i="26" s="1"/>
  <c r="J68" i="26"/>
  <c r="K68" i="26" s="1"/>
  <c r="J67" i="26"/>
  <c r="K67" i="26" s="1"/>
  <c r="J66" i="26"/>
  <c r="K66" i="26" s="1"/>
  <c r="J65" i="26"/>
  <c r="K65" i="26" s="1"/>
  <c r="J64" i="26"/>
  <c r="K64" i="26" s="1"/>
  <c r="J63" i="26"/>
  <c r="K63" i="26" s="1"/>
  <c r="J62" i="26"/>
  <c r="K62" i="26" s="1"/>
  <c r="J61" i="26"/>
  <c r="K61" i="26" s="1"/>
  <c r="K60" i="26"/>
  <c r="J60" i="26"/>
  <c r="J59" i="26"/>
  <c r="K59" i="26" s="1"/>
  <c r="J58" i="26"/>
  <c r="K58" i="26" s="1"/>
  <c r="J57" i="26"/>
  <c r="K57" i="26" s="1"/>
  <c r="J56" i="26"/>
  <c r="K56" i="26" s="1"/>
  <c r="J55" i="26"/>
  <c r="K55" i="26" s="1"/>
  <c r="J54" i="26"/>
  <c r="K54" i="26" s="1"/>
  <c r="J53" i="26"/>
  <c r="K53" i="26" s="1"/>
  <c r="J52" i="26"/>
  <c r="K52" i="26" s="1"/>
  <c r="J51" i="26"/>
  <c r="K51" i="26" s="1"/>
  <c r="J50" i="26"/>
  <c r="K50" i="26" s="1"/>
  <c r="J49" i="26"/>
  <c r="K49" i="26" s="1"/>
  <c r="J48" i="26"/>
  <c r="K48" i="26" s="1"/>
  <c r="J47" i="26"/>
  <c r="K47" i="26" s="1"/>
  <c r="J46" i="26"/>
  <c r="K46" i="26" s="1"/>
  <c r="J45" i="26"/>
  <c r="K45" i="26" s="1"/>
  <c r="J44" i="26"/>
  <c r="K44" i="26" s="1"/>
  <c r="J43" i="26"/>
  <c r="K43" i="26" s="1"/>
  <c r="J42" i="26"/>
  <c r="K42" i="26" s="1"/>
  <c r="J41" i="26"/>
  <c r="K41" i="26" s="1"/>
  <c r="J40" i="26"/>
  <c r="K40" i="26" s="1"/>
  <c r="J39" i="26"/>
  <c r="K39" i="26" s="1"/>
  <c r="J38" i="26"/>
  <c r="K38" i="26" s="1"/>
  <c r="J37" i="26"/>
  <c r="K37" i="26" s="1"/>
  <c r="J36" i="26"/>
  <c r="K36" i="26" s="1"/>
  <c r="J35" i="26"/>
  <c r="K35" i="26" s="1"/>
  <c r="J34" i="26"/>
  <c r="K34" i="26" s="1"/>
  <c r="J33" i="26"/>
  <c r="K33" i="26" s="1"/>
  <c r="J32" i="26"/>
  <c r="K32" i="26" s="1"/>
  <c r="J31" i="26"/>
  <c r="K31" i="26" s="1"/>
  <c r="J30" i="26"/>
  <c r="K30" i="26" s="1"/>
  <c r="J29" i="26"/>
  <c r="K29" i="26" s="1"/>
  <c r="J28" i="26"/>
  <c r="K28" i="26" s="1"/>
  <c r="J27" i="26"/>
  <c r="K27" i="26" s="1"/>
  <c r="J26" i="26"/>
  <c r="K26" i="26" s="1"/>
  <c r="J25" i="26"/>
  <c r="K25" i="26" s="1"/>
  <c r="J24" i="26"/>
  <c r="K24" i="26" s="1"/>
  <c r="J23" i="26"/>
  <c r="K23" i="26" s="1"/>
  <c r="J22" i="26"/>
  <c r="K22" i="26" s="1"/>
  <c r="J21" i="26"/>
  <c r="K21" i="26" s="1"/>
  <c r="J20" i="26"/>
  <c r="K20" i="26" s="1"/>
  <c r="J19" i="26"/>
  <c r="K19" i="26" s="1"/>
  <c r="J18" i="26"/>
  <c r="K18" i="26" s="1"/>
  <c r="J17" i="26"/>
  <c r="K17" i="26" s="1"/>
  <c r="J16" i="26"/>
  <c r="K16" i="26" s="1"/>
  <c r="J15" i="26"/>
  <c r="K15" i="26" s="1"/>
  <c r="J14" i="26"/>
  <c r="K14" i="26" s="1"/>
  <c r="J13" i="26"/>
  <c r="K13" i="26" s="1"/>
  <c r="J12" i="26"/>
  <c r="K12" i="26" s="1"/>
  <c r="J11" i="26"/>
  <c r="K11" i="26" s="1"/>
  <c r="J10" i="26"/>
  <c r="K10" i="26" s="1"/>
  <c r="J9" i="26"/>
  <c r="K9" i="26" s="1"/>
  <c r="J8" i="26"/>
  <c r="K8" i="26" s="1"/>
  <c r="J7" i="26"/>
  <c r="K7" i="26" s="1"/>
  <c r="J6" i="26"/>
  <c r="K6" i="26" s="1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A328" i="26" s="1"/>
  <c r="A329" i="26" s="1"/>
  <c r="A330" i="26" s="1"/>
  <c r="A331" i="26" s="1"/>
  <c r="A332" i="26" s="1"/>
  <c r="A333" i="26" s="1"/>
  <c r="A334" i="26" s="1"/>
  <c r="A335" i="26" s="1"/>
  <c r="A336" i="26" s="1"/>
  <c r="A337" i="26" s="1"/>
  <c r="A338" i="26" s="1"/>
  <c r="A339" i="26" s="1"/>
  <c r="A340" i="26" s="1"/>
  <c r="A341" i="26" s="1"/>
  <c r="A342" i="26" s="1"/>
  <c r="A343" i="26" s="1"/>
  <c r="A344" i="26" s="1"/>
  <c r="A345" i="26" s="1"/>
  <c r="A346" i="26" s="1"/>
  <c r="A347" i="26" s="1"/>
  <c r="A348" i="26" s="1"/>
  <c r="A349" i="26" s="1"/>
  <c r="A350" i="26" s="1"/>
  <c r="A351" i="26" s="1"/>
  <c r="A352" i="26" s="1"/>
  <c r="A353" i="26" s="1"/>
  <c r="A354" i="26" s="1"/>
  <c r="A355" i="26" s="1"/>
  <c r="A356" i="26" s="1"/>
  <c r="A357" i="26" s="1"/>
  <c r="A358" i="26" s="1"/>
  <c r="A359" i="26" s="1"/>
  <c r="A360" i="26" s="1"/>
  <c r="A361" i="26" s="1"/>
  <c r="A362" i="26" s="1"/>
  <c r="A363" i="26" s="1"/>
  <c r="A364" i="26" s="1"/>
  <c r="A365" i="26" s="1"/>
  <c r="A366" i="26" s="1"/>
  <c r="A367" i="26" s="1"/>
  <c r="A368" i="26" s="1"/>
  <c r="A369" i="26" s="1"/>
  <c r="A370" i="26" s="1"/>
  <c r="A371" i="26" s="1"/>
  <c r="A372" i="26" s="1"/>
  <c r="A373" i="26" s="1"/>
  <c r="A374" i="26" s="1"/>
  <c r="A375" i="26" s="1"/>
  <c r="A376" i="26" s="1"/>
  <c r="A377" i="26" s="1"/>
  <c r="A378" i="26" s="1"/>
  <c r="A379" i="26" s="1"/>
  <c r="A380" i="26" s="1"/>
  <c r="A381" i="26" s="1"/>
  <c r="A382" i="26" s="1"/>
  <c r="A383" i="26" s="1"/>
  <c r="A384" i="26" s="1"/>
  <c r="A385" i="26" s="1"/>
  <c r="A386" i="26" s="1"/>
  <c r="A387" i="26" s="1"/>
  <c r="A388" i="26" s="1"/>
  <c r="A389" i="26" s="1"/>
  <c r="A390" i="26" s="1"/>
  <c r="A391" i="26" s="1"/>
  <c r="A392" i="26" s="1"/>
  <c r="A393" i="26" s="1"/>
  <c r="A394" i="26" s="1"/>
  <c r="A395" i="26" s="1"/>
  <c r="A396" i="26" s="1"/>
  <c r="A397" i="26" s="1"/>
  <c r="J5" i="26"/>
  <c r="J398" i="26" l="1"/>
  <c r="K5" i="26"/>
  <c r="K398" i="26" s="1"/>
</calcChain>
</file>

<file path=xl/sharedStrings.xml><?xml version="1.0" encoding="utf-8"?>
<sst xmlns="http://schemas.openxmlformats.org/spreadsheetml/2006/main" count="455" uniqueCount="134">
  <si>
    <t>6</t>
  </si>
  <si>
    <t xml:space="preserve">Баумана </t>
  </si>
  <si>
    <t>Баумана</t>
  </si>
  <si>
    <t>9а</t>
  </si>
  <si>
    <t xml:space="preserve">Береговая </t>
  </si>
  <si>
    <t xml:space="preserve">Водная </t>
  </si>
  <si>
    <t xml:space="preserve">Инженерная </t>
  </si>
  <si>
    <t xml:space="preserve">Кольская </t>
  </si>
  <si>
    <t xml:space="preserve">Кудюрова </t>
  </si>
  <si>
    <t xml:space="preserve">Молокова </t>
  </si>
  <si>
    <t xml:space="preserve">Н.Краевой </t>
  </si>
  <si>
    <t xml:space="preserve">Переяславская </t>
  </si>
  <si>
    <t xml:space="preserve">Приморская </t>
  </si>
  <si>
    <t>27 а</t>
  </si>
  <si>
    <t xml:space="preserve">Седова </t>
  </si>
  <si>
    <t xml:space="preserve">Чернышевского </t>
  </si>
  <si>
    <t xml:space="preserve">Штурманская </t>
  </si>
  <si>
    <t xml:space="preserve">Морских пехотинцев </t>
  </si>
  <si>
    <t xml:space="preserve">Путейская </t>
  </si>
  <si>
    <t xml:space="preserve">Локомотивная </t>
  </si>
  <si>
    <t xml:space="preserve">Димитрова </t>
  </si>
  <si>
    <t xml:space="preserve">Загордянского </t>
  </si>
  <si>
    <t xml:space="preserve">С.Перовской </t>
  </si>
  <si>
    <t xml:space="preserve">Челюскинцев </t>
  </si>
  <si>
    <t>10</t>
  </si>
  <si>
    <t>33</t>
  </si>
  <si>
    <t>31</t>
  </si>
  <si>
    <t>1</t>
  </si>
  <si>
    <t>9</t>
  </si>
  <si>
    <t>25 а</t>
  </si>
  <si>
    <t xml:space="preserve">Богданова </t>
  </si>
  <si>
    <t>36 а</t>
  </si>
  <si>
    <t>Инженерная бал</t>
  </si>
  <si>
    <t>10 а</t>
  </si>
  <si>
    <t xml:space="preserve">Каманина </t>
  </si>
  <si>
    <t xml:space="preserve">Мачтовая </t>
  </si>
  <si>
    <t>13</t>
  </si>
  <si>
    <t xml:space="preserve">Виноградаря </t>
  </si>
  <si>
    <t>12 а</t>
  </si>
  <si>
    <t xml:space="preserve">Циолковского </t>
  </si>
  <si>
    <t xml:space="preserve">Леваневского </t>
  </si>
  <si>
    <t xml:space="preserve">Громова </t>
  </si>
  <si>
    <t xml:space="preserve">Красноармейская </t>
  </si>
  <si>
    <t>1а</t>
  </si>
  <si>
    <t xml:space="preserve">Сухий </t>
  </si>
  <si>
    <t>1б</t>
  </si>
  <si>
    <t xml:space="preserve">Морская </t>
  </si>
  <si>
    <t xml:space="preserve">Заря Свободы </t>
  </si>
  <si>
    <t>Паршина</t>
  </si>
  <si>
    <t xml:space="preserve">Эскадренная </t>
  </si>
  <si>
    <t xml:space="preserve">Лесная </t>
  </si>
  <si>
    <t xml:space="preserve">Спуск С. Разина </t>
  </si>
  <si>
    <t xml:space="preserve">Тупик Зеленый </t>
  </si>
  <si>
    <t xml:space="preserve">Качинская </t>
  </si>
  <si>
    <t xml:space="preserve">Авиаторов </t>
  </si>
  <si>
    <t xml:space="preserve">Ударная </t>
  </si>
  <si>
    <t>18 а</t>
  </si>
  <si>
    <t>20 а</t>
  </si>
  <si>
    <t xml:space="preserve">Курчатова </t>
  </si>
  <si>
    <t xml:space="preserve">Серафимовича  </t>
  </si>
  <si>
    <t xml:space="preserve">Чехова </t>
  </si>
  <si>
    <t xml:space="preserve">Энергетиков </t>
  </si>
  <si>
    <t xml:space="preserve">Буряка </t>
  </si>
  <si>
    <t xml:space="preserve">Гвардейская </t>
  </si>
  <si>
    <t>5а</t>
  </si>
  <si>
    <t>22</t>
  </si>
  <si>
    <t xml:space="preserve">Романова </t>
  </si>
  <si>
    <t>15</t>
  </si>
  <si>
    <t xml:space="preserve">Нестерова </t>
  </si>
  <si>
    <t xml:space="preserve">Гагарина </t>
  </si>
  <si>
    <t>3а</t>
  </si>
  <si>
    <t xml:space="preserve">Садовая </t>
  </si>
  <si>
    <t xml:space="preserve">Центральная </t>
  </si>
  <si>
    <t xml:space="preserve">Андреевская </t>
  </si>
  <si>
    <t xml:space="preserve">Федоровская </t>
  </si>
  <si>
    <t xml:space="preserve">Севастопольская </t>
  </si>
  <si>
    <t>32а</t>
  </si>
  <si>
    <t>32б</t>
  </si>
  <si>
    <t>34а</t>
  </si>
  <si>
    <t>34б</t>
  </si>
  <si>
    <t>34в</t>
  </si>
  <si>
    <t>36в</t>
  </si>
  <si>
    <t>Леваневского</t>
  </si>
  <si>
    <t>Дальняя</t>
  </si>
  <si>
    <t>35А</t>
  </si>
  <si>
    <t xml:space="preserve">Юбилейная </t>
  </si>
  <si>
    <t xml:space="preserve">Якорная </t>
  </si>
  <si>
    <t>12</t>
  </si>
  <si>
    <t>7</t>
  </si>
  <si>
    <t xml:space="preserve">Громова  </t>
  </si>
  <si>
    <t>52</t>
  </si>
  <si>
    <t xml:space="preserve">Богданова  </t>
  </si>
  <si>
    <t xml:space="preserve">Серафимовича </t>
  </si>
  <si>
    <t>12а</t>
  </si>
  <si>
    <t xml:space="preserve">Захарова </t>
  </si>
  <si>
    <t xml:space="preserve">Качинское шоссе </t>
  </si>
  <si>
    <t xml:space="preserve">Михайловская </t>
  </si>
  <si>
    <t>2а</t>
  </si>
  <si>
    <t xml:space="preserve">Ветвистая </t>
  </si>
  <si>
    <t xml:space="preserve">Авиаторов  </t>
  </si>
  <si>
    <t>Юбилейная</t>
  </si>
  <si>
    <t>Титова</t>
  </si>
  <si>
    <t>15а</t>
  </si>
  <si>
    <t>Громова</t>
  </si>
  <si>
    <t>66/68</t>
  </si>
  <si>
    <t>62</t>
  </si>
  <si>
    <t>23</t>
  </si>
  <si>
    <t>Богданова</t>
  </si>
  <si>
    <t xml:space="preserve">Кошубы </t>
  </si>
  <si>
    <t xml:space="preserve">Средний проезд </t>
  </si>
  <si>
    <t xml:space="preserve">Гвардейская с 46 по 85 </t>
  </si>
  <si>
    <t xml:space="preserve">Гвардейская с 1 по 46 </t>
  </si>
  <si>
    <t>Адрес</t>
  </si>
  <si>
    <t>Мачтовая</t>
  </si>
  <si>
    <t xml:space="preserve">Симонка </t>
  </si>
  <si>
    <t>Симонка</t>
  </si>
  <si>
    <t>Общая площадь , м²</t>
  </si>
  <si>
    <t>Прибыли/ убыли</t>
  </si>
  <si>
    <t xml:space="preserve">№ п/п </t>
  </si>
  <si>
    <t>№ дома</t>
  </si>
  <si>
    <t>Оплачено собствениками МКД</t>
  </si>
  <si>
    <t>Годовой отчет о начислениях потребителям и выполненых работ по  МКД, обслуживаемых ГУПС УК "Север"</t>
  </si>
  <si>
    <t>Начисления за 2017 год</t>
  </si>
  <si>
    <t>А.Оношко</t>
  </si>
  <si>
    <t>40А 1к</t>
  </si>
  <si>
    <t>40А 2к</t>
  </si>
  <si>
    <t>32 а</t>
  </si>
  <si>
    <r>
      <t xml:space="preserve">01.06.2017 </t>
    </r>
    <r>
      <rPr>
        <sz val="11"/>
        <rFont val="Times New Roman"/>
        <family val="1"/>
        <charset val="204"/>
      </rPr>
      <t>01.11.2017</t>
    </r>
  </si>
  <si>
    <t>Долг за собственником МКД на 01.01.2017 г</t>
  </si>
  <si>
    <t>Начислено за 2017 год</t>
  </si>
  <si>
    <t>Долг/ переплата  за собственниками МКД на 01.01.2018 года</t>
  </si>
  <si>
    <t>Всего Затрат за 2017 год</t>
  </si>
  <si>
    <t>Убыток предприятия по МКД за 2017 год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</si>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</sst>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0" fontId="9" fillId="0" borderId="0" xfId="0" applyFont="1" applyFill="1"/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/>
    <xf numFmtId="4" fontId="12" fillId="0" borderId="4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14" fontId="2" fillId="0" borderId="8" xfId="0" applyNumberFormat="1" applyFont="1" applyFill="1" applyBorder="1"/>
    <xf numFmtId="0" fontId="5" fillId="2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/>
    </xf>
    <xf numFmtId="2" fontId="5" fillId="2" borderId="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wrapText="1"/>
    </xf>
    <xf numFmtId="165" fontId="7" fillId="2" borderId="8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4" fillId="0" borderId="8" xfId="0" applyFont="1" applyFill="1" applyBorder="1"/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/>
    <xf numFmtId="0" fontId="5" fillId="2" borderId="12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14" fontId="7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/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/>
    <xf numFmtId="0" fontId="5" fillId="2" borderId="16" xfId="0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14" fontId="7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4" fontId="2" fillId="2" borderId="23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&#1056;&#1045;&#1047;%202017/&#1085;&#1072;&#1095;&#1080;&#1089;&#1083;&#1077;&#1085;&#1080;&#1103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и 2017"/>
      <sheetName val="начисления 2017"/>
      <sheetName val="оплата 2017"/>
      <sheetName val="МАТ"/>
      <sheetName val="Лист1"/>
    </sheetNames>
    <sheetDataSet>
      <sheetData sheetId="0">
        <row r="6">
          <cell r="BW6">
            <v>658491.20955051889</v>
          </cell>
        </row>
        <row r="7">
          <cell r="BW7">
            <v>272714.72821842384</v>
          </cell>
        </row>
        <row r="8">
          <cell r="BW8">
            <v>152167.69608960833</v>
          </cell>
        </row>
        <row r="9">
          <cell r="BW9">
            <v>129524.70319469583</v>
          </cell>
        </row>
        <row r="10">
          <cell r="BW10">
            <v>192714.70778402916</v>
          </cell>
        </row>
        <row r="11">
          <cell r="BW11">
            <v>175178.9555819229</v>
          </cell>
        </row>
        <row r="12">
          <cell r="BW12">
            <v>172174.74883793548</v>
          </cell>
        </row>
        <row r="13">
          <cell r="BW13">
            <v>174349.52944073692</v>
          </cell>
        </row>
        <row r="14">
          <cell r="BW14">
            <v>174017.21983097057</v>
          </cell>
        </row>
        <row r="15">
          <cell r="BW15">
            <v>282801.5071201885</v>
          </cell>
        </row>
        <row r="16">
          <cell r="BW16">
            <v>144851.79966958932</v>
          </cell>
        </row>
        <row r="17">
          <cell r="BW17">
            <v>467414.65088991501</v>
          </cell>
        </row>
        <row r="18">
          <cell r="BW18">
            <v>138524.59080411709</v>
          </cell>
        </row>
        <row r="19">
          <cell r="BW19">
            <v>342295.06992502912</v>
          </cell>
        </row>
        <row r="20">
          <cell r="BW20">
            <v>518735.49088200985</v>
          </cell>
        </row>
        <row r="21">
          <cell r="BW21">
            <v>484254.44098554703</v>
          </cell>
        </row>
        <row r="22">
          <cell r="BW22">
            <v>617780.60280843975</v>
          </cell>
        </row>
        <row r="23">
          <cell r="BW23">
            <v>662193.17009590159</v>
          </cell>
        </row>
        <row r="24">
          <cell r="BW24">
            <v>409973.1209888623</v>
          </cell>
        </row>
        <row r="25">
          <cell r="BW25">
            <v>690195.4645776737</v>
          </cell>
        </row>
        <row r="26">
          <cell r="BW26">
            <v>628039.89778600854</v>
          </cell>
        </row>
        <row r="27">
          <cell r="BW27">
            <v>694431.39173530508</v>
          </cell>
        </row>
        <row r="28">
          <cell r="BW28">
            <v>690002.04098437179</v>
          </cell>
        </row>
        <row r="29">
          <cell r="BW29">
            <v>691075.11691294215</v>
          </cell>
        </row>
        <row r="30">
          <cell r="BW30">
            <v>637208.16745658172</v>
          </cell>
        </row>
        <row r="31">
          <cell r="BW31">
            <v>483311.90282471932</v>
          </cell>
        </row>
        <row r="32">
          <cell r="BW32">
            <v>612510.29491946404</v>
          </cell>
        </row>
        <row r="33">
          <cell r="BW33">
            <v>184553.03902506828</v>
          </cell>
        </row>
        <row r="34">
          <cell r="BW34">
            <v>534909.86969055398</v>
          </cell>
        </row>
        <row r="35">
          <cell r="BW35">
            <v>1334971.1320379656</v>
          </cell>
        </row>
        <row r="36">
          <cell r="BW36">
            <v>272757.34362319921</v>
          </cell>
        </row>
        <row r="37">
          <cell r="BW37">
            <v>189264.07692022494</v>
          </cell>
        </row>
        <row r="38">
          <cell r="BW38">
            <v>121216.67535898714</v>
          </cell>
        </row>
        <row r="39">
          <cell r="BW39">
            <v>1558.8768757155788</v>
          </cell>
        </row>
        <row r="40">
          <cell r="BW40">
            <v>835550.3975791164</v>
          </cell>
        </row>
        <row r="41">
          <cell r="BW41">
            <v>4487.2608602949595</v>
          </cell>
        </row>
        <row r="42">
          <cell r="BW42">
            <v>8220.919851193441</v>
          </cell>
        </row>
        <row r="43">
          <cell r="BW43">
            <v>1558.8768757155788</v>
          </cell>
        </row>
        <row r="44">
          <cell r="BW44">
            <v>5585.5348781500425</v>
          </cell>
        </row>
        <row r="45">
          <cell r="BW45">
            <v>8825.7191202803824</v>
          </cell>
        </row>
        <row r="46">
          <cell r="BW46">
            <v>8253.5105814586841</v>
          </cell>
        </row>
        <row r="47">
          <cell r="BW47">
            <v>394982.42038790579</v>
          </cell>
        </row>
        <row r="48">
          <cell r="BW48">
            <v>108748.01400519295</v>
          </cell>
        </row>
        <row r="49">
          <cell r="BW49">
            <v>151885.22529734453</v>
          </cell>
        </row>
        <row r="50">
          <cell r="BW50">
            <v>56974.170406853053</v>
          </cell>
        </row>
        <row r="51">
          <cell r="BW51">
            <v>368941.76527512202</v>
          </cell>
        </row>
        <row r="52">
          <cell r="BW52">
            <v>78893.982549220935</v>
          </cell>
        </row>
        <row r="53">
          <cell r="BW53">
            <v>67686.779577940863</v>
          </cell>
        </row>
        <row r="54">
          <cell r="BW54">
            <v>56443.267906936708</v>
          </cell>
        </row>
        <row r="55">
          <cell r="BW55">
            <v>69080.264717461716</v>
          </cell>
        </row>
        <row r="56">
          <cell r="BW56">
            <v>602720.03230421012</v>
          </cell>
        </row>
        <row r="57">
          <cell r="BW57">
            <v>71852.896499782961</v>
          </cell>
        </row>
        <row r="58">
          <cell r="BW58">
            <v>335309.86342812446</v>
          </cell>
        </row>
        <row r="59">
          <cell r="BW59">
            <v>35533.990539624756</v>
          </cell>
        </row>
        <row r="60">
          <cell r="BW60">
            <v>377441.44568503281</v>
          </cell>
        </row>
        <row r="61">
          <cell r="BW61">
            <v>346594.7722254172</v>
          </cell>
        </row>
        <row r="62">
          <cell r="BW62">
            <v>98117.281327775738</v>
          </cell>
        </row>
        <row r="63">
          <cell r="BW63">
            <v>108051.61266200097</v>
          </cell>
        </row>
        <row r="64">
          <cell r="BW64">
            <v>98022.415597549523</v>
          </cell>
        </row>
        <row r="65">
          <cell r="BW65">
            <v>115137.79887876741</v>
          </cell>
        </row>
        <row r="66">
          <cell r="BW66">
            <v>565187.13098376465</v>
          </cell>
        </row>
        <row r="67">
          <cell r="BW67">
            <v>65269.920376523864</v>
          </cell>
        </row>
        <row r="68">
          <cell r="BW68">
            <v>25577.825655441618</v>
          </cell>
        </row>
        <row r="69">
          <cell r="BW69">
            <v>30396.693005377911</v>
          </cell>
        </row>
        <row r="70">
          <cell r="BW70">
            <v>53708.034661555561</v>
          </cell>
        </row>
        <row r="71">
          <cell r="BW71">
            <v>150760.85654592613</v>
          </cell>
        </row>
        <row r="72">
          <cell r="BW72">
            <v>117235.75832674651</v>
          </cell>
        </row>
        <row r="73">
          <cell r="BW73">
            <v>887602.50643090426</v>
          </cell>
        </row>
        <row r="74">
          <cell r="BW74">
            <v>39634.960032644092</v>
          </cell>
        </row>
        <row r="75">
          <cell r="BW75">
            <v>47349.767836051738</v>
          </cell>
        </row>
        <row r="76">
          <cell r="BW76">
            <v>282608.01956858329</v>
          </cell>
        </row>
        <row r="77">
          <cell r="BW77">
            <v>208121.30332356907</v>
          </cell>
        </row>
        <row r="78">
          <cell r="BW78">
            <v>372881.34632208181</v>
          </cell>
        </row>
        <row r="79">
          <cell r="BW79">
            <v>586713.00927462662</v>
          </cell>
        </row>
        <row r="80">
          <cell r="BW80">
            <v>2785.1390772206705</v>
          </cell>
        </row>
        <row r="81">
          <cell r="BW81">
            <v>6968.9817764334402</v>
          </cell>
        </row>
        <row r="82">
          <cell r="BW82">
            <v>8310.9426337378882</v>
          </cell>
        </row>
        <row r="83">
          <cell r="BW83">
            <v>4390.6976870904591</v>
          </cell>
        </row>
        <row r="84">
          <cell r="BW84">
            <v>2892.2788301534442</v>
          </cell>
        </row>
        <row r="85">
          <cell r="BW85">
            <v>1386.3023516782614</v>
          </cell>
        </row>
        <row r="86">
          <cell r="BW86">
            <v>2657.7708814508546</v>
          </cell>
        </row>
        <row r="87">
          <cell r="BW87">
            <v>166067.31211874928</v>
          </cell>
        </row>
        <row r="88">
          <cell r="BW88">
            <v>46279.341822242379</v>
          </cell>
        </row>
        <row r="89">
          <cell r="BW89">
            <v>87972.986217982398</v>
          </cell>
        </row>
        <row r="90">
          <cell r="BW90">
            <v>58366.654826142338</v>
          </cell>
        </row>
        <row r="91">
          <cell r="BW91">
            <v>99012.986415597246</v>
          </cell>
        </row>
        <row r="92">
          <cell r="BW92">
            <v>81568.347663295266</v>
          </cell>
        </row>
        <row r="93">
          <cell r="BW93">
            <v>296134.21303147101</v>
          </cell>
        </row>
        <row r="94">
          <cell r="BW94">
            <v>273644.49655842845</v>
          </cell>
        </row>
        <row r="95">
          <cell r="BW95">
            <v>77913.295047436448</v>
          </cell>
        </row>
        <row r="96">
          <cell r="BW96">
            <v>82348.770607781742</v>
          </cell>
        </row>
        <row r="97">
          <cell r="BW97">
            <v>58660.563848841339</v>
          </cell>
        </row>
        <row r="98">
          <cell r="BW98">
            <v>91455.370054925821</v>
          </cell>
        </row>
        <row r="99">
          <cell r="BW99">
            <v>836838.55665803014</v>
          </cell>
        </row>
        <row r="100">
          <cell r="BW100">
            <v>2207795.8874463285</v>
          </cell>
        </row>
        <row r="101">
          <cell r="BW101">
            <v>1248266.4997773867</v>
          </cell>
        </row>
        <row r="102">
          <cell r="BW102">
            <v>2418640.5419965801</v>
          </cell>
        </row>
        <row r="103">
          <cell r="BW103">
            <v>192028.42008915139</v>
          </cell>
        </row>
        <row r="104">
          <cell r="BW104">
            <v>93614.546204096827</v>
          </cell>
        </row>
        <row r="105">
          <cell r="BW105">
            <v>108686.84358153721</v>
          </cell>
        </row>
        <row r="106">
          <cell r="BW106">
            <v>354720.91563569725</v>
          </cell>
        </row>
        <row r="107">
          <cell r="BW107">
            <v>323472.89190620143</v>
          </cell>
        </row>
        <row r="108">
          <cell r="BW108">
            <v>75262.40947554684</v>
          </cell>
        </row>
        <row r="109">
          <cell r="BW109">
            <v>39940.85844053758</v>
          </cell>
        </row>
        <row r="110">
          <cell r="BW110">
            <v>55380.392480886396</v>
          </cell>
        </row>
        <row r="111">
          <cell r="BW111">
            <v>95215.36801926796</v>
          </cell>
        </row>
        <row r="112">
          <cell r="BW112">
            <v>20287.19142011266</v>
          </cell>
        </row>
        <row r="113">
          <cell r="BW113">
            <v>23000.977660004479</v>
          </cell>
        </row>
        <row r="114">
          <cell r="BW114">
            <v>39888.858006463706</v>
          </cell>
        </row>
        <row r="115">
          <cell r="BW115">
            <v>18553.009401791096</v>
          </cell>
        </row>
        <row r="116">
          <cell r="BW116">
            <v>60007.150524577832</v>
          </cell>
        </row>
        <row r="117">
          <cell r="BW117">
            <v>32282.572314282348</v>
          </cell>
        </row>
        <row r="118">
          <cell r="BW118">
            <v>2594.9298882578018</v>
          </cell>
        </row>
        <row r="119">
          <cell r="BW119">
            <v>5430.1259250185258</v>
          </cell>
        </row>
        <row r="120">
          <cell r="BW120">
            <v>61942.121144484874</v>
          </cell>
        </row>
        <row r="121">
          <cell r="BW121">
            <v>15820.852740357695</v>
          </cell>
        </row>
        <row r="122">
          <cell r="BW122">
            <v>66223.863681978415</v>
          </cell>
        </row>
        <row r="123">
          <cell r="BW123">
            <v>18319.80477926505</v>
          </cell>
        </row>
        <row r="124">
          <cell r="BW124">
            <v>73263.313585967699</v>
          </cell>
        </row>
        <row r="125">
          <cell r="BW125">
            <v>5844.3349985577897</v>
          </cell>
        </row>
        <row r="126">
          <cell r="BW126">
            <v>49419.020564428116</v>
          </cell>
        </row>
        <row r="127">
          <cell r="BW127">
            <v>4441.5007049702599</v>
          </cell>
        </row>
        <row r="128">
          <cell r="BW128">
            <v>5935.8260444499838</v>
          </cell>
        </row>
        <row r="129">
          <cell r="BW129">
            <v>46691.123567242874</v>
          </cell>
        </row>
        <row r="130">
          <cell r="BW130">
            <v>216115.86516692449</v>
          </cell>
        </row>
        <row r="131">
          <cell r="BW131">
            <v>36194.678552743819</v>
          </cell>
        </row>
        <row r="132">
          <cell r="BW132">
            <v>144744.34863326338</v>
          </cell>
        </row>
        <row r="133">
          <cell r="BW133">
            <v>181232.36567457378</v>
          </cell>
        </row>
        <row r="134">
          <cell r="BW134">
            <v>276920.45691160904</v>
          </cell>
        </row>
        <row r="135">
          <cell r="BW135">
            <v>368740.96306432155</v>
          </cell>
        </row>
        <row r="136">
          <cell r="BW136">
            <v>361397.92607071809</v>
          </cell>
        </row>
        <row r="137">
          <cell r="BW137">
            <v>228204.06765790249</v>
          </cell>
        </row>
        <row r="138">
          <cell r="BW138">
            <v>93560.258976515266</v>
          </cell>
        </row>
        <row r="139">
          <cell r="BW139">
            <v>4574.9626254125833</v>
          </cell>
        </row>
        <row r="140">
          <cell r="BW140">
            <v>25270.350114703233</v>
          </cell>
        </row>
        <row r="141">
          <cell r="BW141">
            <v>50016.007790783748</v>
          </cell>
        </row>
        <row r="142">
          <cell r="BW142">
            <v>20259.374772836483</v>
          </cell>
        </row>
        <row r="143">
          <cell r="BW143">
            <v>8274.1556092895535</v>
          </cell>
        </row>
        <row r="144">
          <cell r="BW144">
            <v>8702.8496669332999</v>
          </cell>
        </row>
        <row r="145">
          <cell r="BW145">
            <v>16740.585379518965</v>
          </cell>
        </row>
        <row r="146">
          <cell r="BW146">
            <v>43631.57326989303</v>
          </cell>
        </row>
        <row r="147">
          <cell r="BW147">
            <v>16355.879810312761</v>
          </cell>
        </row>
        <row r="148">
          <cell r="BW148">
            <v>48649.166695601823</v>
          </cell>
        </row>
        <row r="149">
          <cell r="BW149">
            <v>11437.40717316498</v>
          </cell>
        </row>
        <row r="150">
          <cell r="BW150">
            <v>43195.392980615172</v>
          </cell>
        </row>
        <row r="151">
          <cell r="BW151">
            <v>24758.012544015059</v>
          </cell>
        </row>
        <row r="152">
          <cell r="BW152">
            <v>23989.751058814622</v>
          </cell>
        </row>
        <row r="153">
          <cell r="BW153">
            <v>11223.298871294021</v>
          </cell>
        </row>
        <row r="154">
          <cell r="BW154">
            <v>7765.0215268475722</v>
          </cell>
        </row>
        <row r="155">
          <cell r="BW155">
            <v>32638.434050439548</v>
          </cell>
        </row>
        <row r="156">
          <cell r="BW156">
            <v>5375.2226448937408</v>
          </cell>
        </row>
        <row r="157">
          <cell r="BW157">
            <v>20647.960434574787</v>
          </cell>
        </row>
        <row r="158">
          <cell r="BW158">
            <v>93982.113924384714</v>
          </cell>
        </row>
        <row r="159">
          <cell r="BW159">
            <v>164025.15585472606</v>
          </cell>
        </row>
        <row r="160">
          <cell r="BW160">
            <v>46818.15734176855</v>
          </cell>
        </row>
        <row r="161">
          <cell r="BW161">
            <v>40656.910281320124</v>
          </cell>
        </row>
        <row r="162">
          <cell r="BW162">
            <v>41627.546792066933</v>
          </cell>
        </row>
        <row r="163">
          <cell r="BW163">
            <v>155223.25085955099</v>
          </cell>
        </row>
        <row r="164">
          <cell r="BW164">
            <v>416406.72279615683</v>
          </cell>
        </row>
        <row r="165">
          <cell r="BW165">
            <v>483336.38973778073</v>
          </cell>
        </row>
        <row r="166">
          <cell r="BW166">
            <v>4728.213573870722</v>
          </cell>
        </row>
        <row r="167">
          <cell r="BW167">
            <v>3013.1493292410414</v>
          </cell>
        </row>
        <row r="168">
          <cell r="BW168">
            <v>526917.32274805394</v>
          </cell>
        </row>
        <row r="169">
          <cell r="BW169">
            <v>173652.77925640781</v>
          </cell>
        </row>
        <row r="170">
          <cell r="BW170">
            <v>323328.74699521525</v>
          </cell>
        </row>
        <row r="171">
          <cell r="BW171">
            <v>3501.2091121984427</v>
          </cell>
        </row>
        <row r="172">
          <cell r="BW172">
            <v>5386.2743185842646</v>
          </cell>
        </row>
        <row r="173">
          <cell r="BW173">
            <v>7330.7879155085093</v>
          </cell>
        </row>
        <row r="174">
          <cell r="BW174">
            <v>5233.6495250082826</v>
          </cell>
        </row>
        <row r="175">
          <cell r="BW175">
            <v>6809.2288616865544</v>
          </cell>
        </row>
        <row r="176">
          <cell r="BW176">
            <v>4222.1808644332623</v>
          </cell>
        </row>
        <row r="177">
          <cell r="BW177">
            <v>8299.3806172234072</v>
          </cell>
        </row>
        <row r="178">
          <cell r="BW178">
            <v>83959.145502556217</v>
          </cell>
        </row>
        <row r="179">
          <cell r="BW179">
            <v>456617.97959279537</v>
          </cell>
        </row>
        <row r="180">
          <cell r="BW180">
            <v>431286.437894248</v>
          </cell>
        </row>
        <row r="181">
          <cell r="BW181">
            <v>128269.45873024204</v>
          </cell>
        </row>
        <row r="182">
          <cell r="BW182">
            <v>331767.17621224729</v>
          </cell>
        </row>
        <row r="183">
          <cell r="BW183">
            <v>93397.405410567066</v>
          </cell>
        </row>
        <row r="184">
          <cell r="BW184">
            <v>67730.525532373096</v>
          </cell>
        </row>
        <row r="185">
          <cell r="BW185">
            <v>341154.96975391463</v>
          </cell>
        </row>
        <row r="186">
          <cell r="BW186">
            <v>314675.75507806038</v>
          </cell>
        </row>
        <row r="187">
          <cell r="BW187">
            <v>344474.69512772927</v>
          </cell>
        </row>
        <row r="188">
          <cell r="BW188">
            <v>256249.40526627743</v>
          </cell>
        </row>
        <row r="189">
          <cell r="BW189">
            <v>346609.57137834496</v>
          </cell>
        </row>
        <row r="190">
          <cell r="BW190">
            <v>67670.222505350408</v>
          </cell>
        </row>
        <row r="191">
          <cell r="BW191">
            <v>208809.19105843647</v>
          </cell>
        </row>
        <row r="192">
          <cell r="BW192">
            <v>464181.56336527405</v>
          </cell>
        </row>
        <row r="193">
          <cell r="BW193">
            <v>42033.493112408818</v>
          </cell>
        </row>
        <row r="194">
          <cell r="BW194">
            <v>260172.27171376522</v>
          </cell>
        </row>
        <row r="195">
          <cell r="BW195">
            <v>34758.566728994447</v>
          </cell>
        </row>
        <row r="196">
          <cell r="BW196">
            <v>202.47868917144211</v>
          </cell>
        </row>
        <row r="197">
          <cell r="BW197">
            <v>730.51536635119294</v>
          </cell>
        </row>
        <row r="198">
          <cell r="BW198">
            <v>99.676548999429002</v>
          </cell>
        </row>
        <row r="199">
          <cell r="BW199">
            <v>248.5669721392199</v>
          </cell>
        </row>
        <row r="200">
          <cell r="BW200">
            <v>5452.021817767878</v>
          </cell>
        </row>
        <row r="201">
          <cell r="BW201">
            <v>13828.342987601647</v>
          </cell>
        </row>
        <row r="202">
          <cell r="BW202">
            <v>406212.02115814365</v>
          </cell>
        </row>
        <row r="203">
          <cell r="BW203">
            <v>1033260.8376840018</v>
          </cell>
        </row>
        <row r="204">
          <cell r="BW204">
            <v>868905.08079547877</v>
          </cell>
        </row>
        <row r="205">
          <cell r="BW205">
            <v>1016608.3893211193</v>
          </cell>
        </row>
        <row r="206">
          <cell r="BW206">
            <v>733630.62325308356</v>
          </cell>
        </row>
        <row r="207">
          <cell r="BW207">
            <v>2109836.0070697265</v>
          </cell>
        </row>
        <row r="208">
          <cell r="BW208">
            <v>404095.68507173756</v>
          </cell>
        </row>
        <row r="209">
          <cell r="BW209">
            <v>161838.17623729419</v>
          </cell>
        </row>
        <row r="210">
          <cell r="BW210">
            <v>126.61952871510962</v>
          </cell>
        </row>
        <row r="211">
          <cell r="BW211">
            <v>83984.460015574659</v>
          </cell>
        </row>
        <row r="212">
          <cell r="BW212">
            <v>76220.052904521552</v>
          </cell>
        </row>
        <row r="213">
          <cell r="BW213">
            <v>113378.05842939342</v>
          </cell>
        </row>
        <row r="214">
          <cell r="BW214">
            <v>161816.49160183311</v>
          </cell>
        </row>
        <row r="215">
          <cell r="BW215">
            <v>78284.783632731021</v>
          </cell>
        </row>
        <row r="216">
          <cell r="BW216">
            <v>94564.303736209025</v>
          </cell>
        </row>
        <row r="217">
          <cell r="BW217">
            <v>140621.00109019381</v>
          </cell>
        </row>
        <row r="218">
          <cell r="BW218">
            <v>182712.69265107182</v>
          </cell>
        </row>
        <row r="219">
          <cell r="BW219">
            <v>115864.26900372312</v>
          </cell>
        </row>
        <row r="220">
          <cell r="BW220">
            <v>3306.2978841425911</v>
          </cell>
        </row>
        <row r="221">
          <cell r="BW221">
            <v>25318.403920885979</v>
          </cell>
        </row>
        <row r="222">
          <cell r="BW222">
            <v>7876.3123035766748</v>
          </cell>
        </row>
        <row r="223">
          <cell r="BW223">
            <v>210763.89381934889</v>
          </cell>
        </row>
        <row r="224">
          <cell r="BW224">
            <v>80504.428277542829</v>
          </cell>
        </row>
        <row r="225">
          <cell r="BW225">
            <v>263485.41756938642</v>
          </cell>
        </row>
        <row r="226">
          <cell r="BW226">
            <v>248727.60257354518</v>
          </cell>
        </row>
        <row r="227">
          <cell r="BW227">
            <v>137348.96062013987</v>
          </cell>
        </row>
        <row r="228">
          <cell r="BW228">
            <v>180649.33925027031</v>
          </cell>
        </row>
        <row r="229">
          <cell r="BW229">
            <v>307648.79927430465</v>
          </cell>
        </row>
        <row r="230">
          <cell r="BW230">
            <v>9828.0450143214821</v>
          </cell>
        </row>
        <row r="231">
          <cell r="BW231">
            <v>18576.813479545595</v>
          </cell>
        </row>
        <row r="232">
          <cell r="BW232">
            <v>12243.970155739093</v>
          </cell>
        </row>
        <row r="233">
          <cell r="BW233">
            <v>10096.8152229438</v>
          </cell>
        </row>
        <row r="234">
          <cell r="BW234">
            <v>167729.4805674798</v>
          </cell>
        </row>
        <row r="235">
          <cell r="BW235">
            <v>30736.361617648643</v>
          </cell>
        </row>
        <row r="236">
          <cell r="BW236">
            <v>60153.966852533238</v>
          </cell>
        </row>
        <row r="237">
          <cell r="BW237">
            <v>2877.8406673525174</v>
          </cell>
        </row>
        <row r="238">
          <cell r="BW238">
            <v>2991.359810105193</v>
          </cell>
        </row>
        <row r="239">
          <cell r="BW239">
            <v>2076.1692862809418</v>
          </cell>
        </row>
        <row r="240">
          <cell r="BW240">
            <v>1342.8706158567984</v>
          </cell>
        </row>
        <row r="241">
          <cell r="BW241">
            <v>1885.673816260093</v>
          </cell>
        </row>
        <row r="242">
          <cell r="BW242">
            <v>329478.50691348704</v>
          </cell>
        </row>
        <row r="243">
          <cell r="BW243">
            <v>81116.5009010379</v>
          </cell>
        </row>
        <row r="244">
          <cell r="BW244">
            <v>117525.58586108004</v>
          </cell>
        </row>
        <row r="245">
          <cell r="BW245">
            <v>199056.21806939799</v>
          </cell>
        </row>
        <row r="246">
          <cell r="BW246">
            <v>309575.30933089671</v>
          </cell>
        </row>
        <row r="247">
          <cell r="BW247">
            <v>6242.1980985645469</v>
          </cell>
        </row>
        <row r="248">
          <cell r="BW248">
            <v>2313.9391278336439</v>
          </cell>
        </row>
        <row r="249">
          <cell r="BW249">
            <v>4298.9794243677661</v>
          </cell>
        </row>
        <row r="250">
          <cell r="BW250">
            <v>3691.4459511286523</v>
          </cell>
        </row>
        <row r="251">
          <cell r="BW251">
            <v>7083.9863135399082</v>
          </cell>
        </row>
        <row r="252">
          <cell r="BW252">
            <v>9638.7169249036542</v>
          </cell>
        </row>
        <row r="253">
          <cell r="BW253">
            <v>70786.279660618384</v>
          </cell>
        </row>
        <row r="254">
          <cell r="BW254">
            <v>41240.691214807062</v>
          </cell>
        </row>
        <row r="255">
          <cell r="BW255">
            <v>19565.967420318062</v>
          </cell>
        </row>
        <row r="256">
          <cell r="BW256">
            <v>10639.817252801615</v>
          </cell>
        </row>
        <row r="257">
          <cell r="BW257">
            <v>86952.155133109467</v>
          </cell>
        </row>
        <row r="258">
          <cell r="BW258">
            <v>92335.501036779082</v>
          </cell>
        </row>
        <row r="259">
          <cell r="BW259">
            <v>6296.520639225826</v>
          </cell>
        </row>
        <row r="260">
          <cell r="BW260">
            <v>105735.97143449202</v>
          </cell>
        </row>
        <row r="261">
          <cell r="BW261">
            <v>31615.951202506123</v>
          </cell>
        </row>
        <row r="262">
          <cell r="BW262">
            <v>117453.22068076569</v>
          </cell>
        </row>
        <row r="263">
          <cell r="BW263">
            <v>338508.68893699243</v>
          </cell>
        </row>
        <row r="264">
          <cell r="BW264">
            <v>502494.49054124113</v>
          </cell>
        </row>
        <row r="265">
          <cell r="BW265">
            <v>239294.55404010648</v>
          </cell>
        </row>
        <row r="266">
          <cell r="BW266">
            <v>141980.72452513769</v>
          </cell>
        </row>
        <row r="267">
          <cell r="BW267">
            <v>159486.33570547929</v>
          </cell>
        </row>
        <row r="268">
          <cell r="BW268">
            <v>123525.62939737659</v>
          </cell>
        </row>
        <row r="269">
          <cell r="BW269">
            <v>142646.16163275021</v>
          </cell>
        </row>
        <row r="270">
          <cell r="BW270">
            <v>214970.05768109841</v>
          </cell>
        </row>
        <row r="271">
          <cell r="BW271">
            <v>104680.86246947262</v>
          </cell>
        </row>
        <row r="272">
          <cell r="BW272">
            <v>61118.099761458921</v>
          </cell>
        </row>
        <row r="273">
          <cell r="BW273">
            <v>234046.05588741685</v>
          </cell>
        </row>
        <row r="274">
          <cell r="BW274">
            <v>36157.761863070606</v>
          </cell>
        </row>
        <row r="275">
          <cell r="BW275">
            <v>173179.18021622489</v>
          </cell>
        </row>
        <row r="276">
          <cell r="BW276">
            <v>244568.56302251265</v>
          </cell>
        </row>
        <row r="277">
          <cell r="BW277">
            <v>332319.5546622668</v>
          </cell>
        </row>
        <row r="278">
          <cell r="BW278">
            <v>189192.30838609146</v>
          </cell>
        </row>
        <row r="279">
          <cell r="BW279">
            <v>398541.14239945565</v>
          </cell>
        </row>
        <row r="280">
          <cell r="BW280">
            <v>408280.46701789083</v>
          </cell>
        </row>
        <row r="281">
          <cell r="BW281">
            <v>471122.60550339683</v>
          </cell>
        </row>
        <row r="282">
          <cell r="BW282">
            <v>25294.66520231012</v>
          </cell>
        </row>
        <row r="283">
          <cell r="BW283">
            <v>19120.415741762768</v>
          </cell>
        </row>
        <row r="284">
          <cell r="BW284">
            <v>30156.931211843486</v>
          </cell>
        </row>
        <row r="285">
          <cell r="BW285">
            <v>5740.8139309704211</v>
          </cell>
        </row>
        <row r="286">
          <cell r="BW286">
            <v>581133.11647982243</v>
          </cell>
        </row>
        <row r="287">
          <cell r="BW287">
            <v>454311.74425597978</v>
          </cell>
        </row>
        <row r="288">
          <cell r="BW288">
            <v>47049.895132744416</v>
          </cell>
        </row>
        <row r="289">
          <cell r="BW289">
            <v>58293.70106070066</v>
          </cell>
        </row>
        <row r="290">
          <cell r="BW290">
            <v>66598.251093844752</v>
          </cell>
        </row>
        <row r="291">
          <cell r="BW291">
            <v>55338.103808339263</v>
          </cell>
        </row>
        <row r="292">
          <cell r="BW292">
            <v>892456.35033090797</v>
          </cell>
        </row>
        <row r="293">
          <cell r="BW293">
            <v>448109.07464922452</v>
          </cell>
        </row>
        <row r="294">
          <cell r="BW294">
            <v>25397.286631213385</v>
          </cell>
        </row>
        <row r="295">
          <cell r="BW295">
            <v>266664.07139198628</v>
          </cell>
        </row>
        <row r="296">
          <cell r="BW296">
            <v>28430.798384737962</v>
          </cell>
        </row>
        <row r="297">
          <cell r="BW297">
            <v>30582.813080317177</v>
          </cell>
        </row>
        <row r="298">
          <cell r="BW298">
            <v>593180.57515170926</v>
          </cell>
        </row>
        <row r="299">
          <cell r="BW299">
            <v>531331.20190098742</v>
          </cell>
        </row>
        <row r="300">
          <cell r="BW300">
            <v>1863595.5604606576</v>
          </cell>
        </row>
        <row r="301">
          <cell r="BW301">
            <v>8268.0800865673991</v>
          </cell>
        </row>
        <row r="302">
          <cell r="BW302">
            <v>45126.270620263313</v>
          </cell>
        </row>
        <row r="303">
          <cell r="BW303">
            <v>92250.873205220691</v>
          </cell>
        </row>
        <row r="304">
          <cell r="BW304">
            <v>97191.66033651719</v>
          </cell>
        </row>
        <row r="305">
          <cell r="BW305">
            <v>175712.57060261612</v>
          </cell>
        </row>
        <row r="306">
          <cell r="BW306">
            <v>64069.127777938535</v>
          </cell>
        </row>
        <row r="307">
          <cell r="BW307">
            <v>739650.39345482423</v>
          </cell>
        </row>
        <row r="308">
          <cell r="BW308">
            <v>20419.736086439854</v>
          </cell>
        </row>
        <row r="309">
          <cell r="BW309">
            <v>19469.169627132873</v>
          </cell>
        </row>
        <row r="310">
          <cell r="BW310">
            <v>19556.377770514409</v>
          </cell>
        </row>
        <row r="311">
          <cell r="BW311">
            <v>228173.2467739713</v>
          </cell>
        </row>
        <row r="312">
          <cell r="BW312">
            <v>112983.63872002282</v>
          </cell>
        </row>
        <row r="313">
          <cell r="BW313">
            <v>53757.011940826851</v>
          </cell>
        </row>
        <row r="314">
          <cell r="BW314">
            <v>55536.48628587227</v>
          </cell>
        </row>
        <row r="315">
          <cell r="BW315">
            <v>33790.476830747633</v>
          </cell>
        </row>
        <row r="316">
          <cell r="BW316">
            <v>105001.00496510224</v>
          </cell>
        </row>
        <row r="317">
          <cell r="BW317">
            <v>57399.598299244812</v>
          </cell>
        </row>
        <row r="318">
          <cell r="BW318">
            <v>59389.152669379058</v>
          </cell>
        </row>
        <row r="319">
          <cell r="BW319">
            <v>62948.097791007916</v>
          </cell>
        </row>
        <row r="320">
          <cell r="BW320">
            <v>57990.644428890839</v>
          </cell>
        </row>
        <row r="321">
          <cell r="BW321">
            <v>46667.584729796683</v>
          </cell>
        </row>
        <row r="322">
          <cell r="BW322">
            <v>21823.69554676631</v>
          </cell>
        </row>
        <row r="323">
          <cell r="BW323">
            <v>40186.665898858097</v>
          </cell>
        </row>
        <row r="324">
          <cell r="BW324">
            <v>19582.163099980811</v>
          </cell>
        </row>
        <row r="325">
          <cell r="BW325">
            <v>65539.548163151412</v>
          </cell>
        </row>
        <row r="326">
          <cell r="BW326">
            <v>27793.291047662511</v>
          </cell>
        </row>
        <row r="327">
          <cell r="BW327">
            <v>23880.638368702537</v>
          </cell>
        </row>
        <row r="328">
          <cell r="BW328">
            <v>409083.00257461745</v>
          </cell>
        </row>
        <row r="329">
          <cell r="BW329">
            <v>319280.0172635772</v>
          </cell>
        </row>
        <row r="330">
          <cell r="BW330">
            <v>45914.930212988591</v>
          </cell>
        </row>
        <row r="331">
          <cell r="BW331">
            <v>382254.15625571855</v>
          </cell>
        </row>
        <row r="332">
          <cell r="BW332">
            <v>471820.16720954585</v>
          </cell>
        </row>
        <row r="333">
          <cell r="BW333">
            <v>433700.99442308687</v>
          </cell>
        </row>
        <row r="334">
          <cell r="BW334">
            <v>293409.04764963622</v>
          </cell>
        </row>
        <row r="335">
          <cell r="BW335">
            <v>269713.00351536501</v>
          </cell>
        </row>
        <row r="336">
          <cell r="BW336">
            <v>293560.58885765268</v>
          </cell>
        </row>
        <row r="337">
          <cell r="BW337">
            <v>272487.23824686848</v>
          </cell>
        </row>
        <row r="338">
          <cell r="BW338">
            <v>54242.812531786149</v>
          </cell>
        </row>
        <row r="339">
          <cell r="BW339">
            <v>82248.793151710517</v>
          </cell>
        </row>
        <row r="340">
          <cell r="BW340">
            <v>14023.934502933207</v>
          </cell>
        </row>
        <row r="341">
          <cell r="BW341">
            <v>33636.74095361981</v>
          </cell>
        </row>
        <row r="342">
          <cell r="BW342">
            <v>48338.117632216017</v>
          </cell>
        </row>
        <row r="343">
          <cell r="BW343">
            <v>532649.91066278983</v>
          </cell>
        </row>
        <row r="344">
          <cell r="BW344">
            <v>23104.423594622105</v>
          </cell>
        </row>
        <row r="345">
          <cell r="BW345">
            <v>471420.3930666871</v>
          </cell>
        </row>
        <row r="346">
          <cell r="BW346">
            <v>18374.334014659122</v>
          </cell>
        </row>
        <row r="347">
          <cell r="BW347">
            <v>621524.74745244079</v>
          </cell>
        </row>
        <row r="348">
          <cell r="BW348">
            <v>18131.722585514086</v>
          </cell>
        </row>
        <row r="349">
          <cell r="BW349">
            <v>330790.08790088864</v>
          </cell>
        </row>
        <row r="350">
          <cell r="BW350">
            <v>20016.677807127748</v>
          </cell>
        </row>
        <row r="351">
          <cell r="BW351">
            <v>337447.40999620006</v>
          </cell>
        </row>
        <row r="352">
          <cell r="BW352">
            <v>17979.901653429497</v>
          </cell>
        </row>
        <row r="353">
          <cell r="BW353">
            <v>483786.22530014464</v>
          </cell>
        </row>
        <row r="354">
          <cell r="BW354">
            <v>73236.390649109817</v>
          </cell>
        </row>
        <row r="355">
          <cell r="BW355">
            <v>232179.60196389075</v>
          </cell>
        </row>
        <row r="356">
          <cell r="BW356">
            <v>218192.24288495377</v>
          </cell>
        </row>
        <row r="357">
          <cell r="BW357">
            <v>129425.38036632117</v>
          </cell>
        </row>
        <row r="358">
          <cell r="BW358">
            <v>8648.5534694387261</v>
          </cell>
        </row>
        <row r="359">
          <cell r="BW359">
            <v>15987.098943870877</v>
          </cell>
        </row>
        <row r="360">
          <cell r="BW360">
            <v>49770.363190012205</v>
          </cell>
        </row>
        <row r="361">
          <cell r="BW361">
            <v>103623.19005489236</v>
          </cell>
        </row>
        <row r="362">
          <cell r="BW362">
            <v>61044.098673944558</v>
          </cell>
        </row>
        <row r="363">
          <cell r="BW363">
            <v>58498.511528424169</v>
          </cell>
        </row>
        <row r="364">
          <cell r="BW364">
            <v>166837.95784375243</v>
          </cell>
        </row>
        <row r="365">
          <cell r="BW365">
            <v>283665.173910385</v>
          </cell>
        </row>
        <row r="366">
          <cell r="BW366">
            <v>2654.8985897674411</v>
          </cell>
        </row>
        <row r="367">
          <cell r="BW367">
            <v>54925.84646429956</v>
          </cell>
        </row>
        <row r="368">
          <cell r="BW368">
            <v>53884.159643221421</v>
          </cell>
        </row>
        <row r="369">
          <cell r="BW369">
            <v>693756.30684670771</v>
          </cell>
        </row>
        <row r="370">
          <cell r="BW370">
            <v>874.25943880201373</v>
          </cell>
        </row>
        <row r="371">
          <cell r="BW371">
            <v>2663.9388607421079</v>
          </cell>
        </row>
        <row r="372">
          <cell r="BW372">
            <v>2062.2590339969147</v>
          </cell>
        </row>
        <row r="373">
          <cell r="BW373">
            <v>1897.0855418600124</v>
          </cell>
        </row>
        <row r="374">
          <cell r="BW374">
            <v>3038.2082603312788</v>
          </cell>
        </row>
        <row r="375">
          <cell r="BW375">
            <v>3124.6558478322149</v>
          </cell>
        </row>
        <row r="376">
          <cell r="BW376">
            <v>1431.9022239050487</v>
          </cell>
        </row>
        <row r="377">
          <cell r="BW377">
            <v>17799.904227531217</v>
          </cell>
        </row>
        <row r="378">
          <cell r="BW378">
            <v>102413.65627361348</v>
          </cell>
        </row>
        <row r="379">
          <cell r="BW379">
            <v>282447.91534363077</v>
          </cell>
        </row>
        <row r="380">
          <cell r="BW380">
            <v>145900.15812178652</v>
          </cell>
        </row>
        <row r="381">
          <cell r="BW381">
            <v>25510.601392380682</v>
          </cell>
        </row>
        <row r="382">
          <cell r="BW382">
            <v>22016.971713499075</v>
          </cell>
        </row>
        <row r="383">
          <cell r="BW383">
            <v>18301.409298781909</v>
          </cell>
        </row>
        <row r="384">
          <cell r="BW384">
            <v>22227.055102796057</v>
          </cell>
        </row>
        <row r="385">
          <cell r="BW385">
            <v>22514.987650020754</v>
          </cell>
        </row>
        <row r="386">
          <cell r="BW386">
            <v>19511.855220511665</v>
          </cell>
        </row>
        <row r="387">
          <cell r="BW387">
            <v>30380.448450825173</v>
          </cell>
        </row>
        <row r="388">
          <cell r="BW388">
            <v>29254.462323727173</v>
          </cell>
        </row>
        <row r="389">
          <cell r="BW389">
            <v>27783.185293046205</v>
          </cell>
        </row>
        <row r="390">
          <cell r="BW390">
            <v>33767.442384132715</v>
          </cell>
        </row>
        <row r="391">
          <cell r="BW391">
            <v>22351.990876538621</v>
          </cell>
        </row>
        <row r="392">
          <cell r="BW392">
            <v>33862.803942442792</v>
          </cell>
        </row>
        <row r="393">
          <cell r="BW393">
            <v>11831.981972760159</v>
          </cell>
        </row>
        <row r="394">
          <cell r="BW394">
            <v>158233.95481957856</v>
          </cell>
        </row>
        <row r="395">
          <cell r="BW395">
            <v>353932.51933933375</v>
          </cell>
        </row>
        <row r="396">
          <cell r="BW396">
            <v>192848.4786746786</v>
          </cell>
        </row>
        <row r="397">
          <cell r="BW397">
            <v>164989.42964338252</v>
          </cell>
        </row>
        <row r="398">
          <cell r="BW398">
            <v>228510.99021784207</v>
          </cell>
        </row>
      </sheetData>
      <sheetData sheetId="1">
        <row r="7">
          <cell r="E7">
            <v>3625.5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9"/>
  <sheetViews>
    <sheetView tabSelected="1" zoomScaleNormal="100" workbookViewId="0">
      <pane ySplit="4" topLeftCell="A5" activePane="bottomLeft" state="frozen"/>
      <selection pane="bottomLeft" activeCell="O4" sqref="O4"/>
    </sheetView>
  </sheetViews>
  <sheetFormatPr defaultColWidth="9.140625" defaultRowHeight="15.75" x14ac:dyDescent="0.25"/>
  <cols>
    <col min="1" max="1" width="7.42578125" style="7" customWidth="1"/>
    <col min="2" max="2" width="24.85546875" style="4" customWidth="1"/>
    <col min="3" max="3" width="6.42578125" style="7" customWidth="1"/>
    <col min="4" max="4" width="10.28515625" style="4" customWidth="1"/>
    <col min="5" max="5" width="13.140625" style="8" customWidth="1"/>
    <col min="6" max="6" width="15.5703125" style="8" customWidth="1"/>
    <col min="7" max="7" width="17.85546875" style="8" customWidth="1"/>
    <col min="8" max="8" width="17.5703125" style="99" customWidth="1"/>
    <col min="9" max="9" width="16.5703125" style="8" customWidth="1"/>
    <col min="10" max="10" width="15.140625" style="19" customWidth="1"/>
    <col min="11" max="11" width="16.85546875" style="18" customWidth="1"/>
    <col min="12" max="12" width="9.140625" style="2"/>
    <col min="13" max="16384" width="9.140625" style="1"/>
  </cols>
  <sheetData>
    <row r="1" spans="1:11" ht="11.25" customHeight="1" x14ac:dyDescent="0.25">
      <c r="A1" s="148" t="s">
        <v>121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.600000000000001" customHeight="1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7.45" customHeight="1" x14ac:dyDescent="0.25">
      <c r="A3" s="150" t="s">
        <v>118</v>
      </c>
      <c r="B3" s="152" t="s">
        <v>112</v>
      </c>
      <c r="C3" s="154" t="s">
        <v>119</v>
      </c>
      <c r="D3" s="155" t="s">
        <v>117</v>
      </c>
      <c r="E3" s="157" t="s">
        <v>116</v>
      </c>
      <c r="F3" s="146" t="s">
        <v>122</v>
      </c>
      <c r="G3" s="147"/>
      <c r="H3" s="147"/>
      <c r="I3" s="147"/>
      <c r="J3" s="158" t="s">
        <v>131</v>
      </c>
      <c r="K3" s="160" t="s">
        <v>132</v>
      </c>
    </row>
    <row r="4" spans="1:11" s="23" customFormat="1" ht="81.599999999999994" customHeight="1" x14ac:dyDescent="0.25">
      <c r="A4" s="151"/>
      <c r="B4" s="153"/>
      <c r="C4" s="154"/>
      <c r="D4" s="156"/>
      <c r="E4" s="157"/>
      <c r="F4" s="101" t="s">
        <v>128</v>
      </c>
      <c r="G4" s="101" t="s">
        <v>129</v>
      </c>
      <c r="H4" s="101" t="s">
        <v>120</v>
      </c>
      <c r="I4" s="102" t="s">
        <v>130</v>
      </c>
      <c r="J4" s="159"/>
      <c r="K4" s="161"/>
    </row>
    <row r="5" spans="1:11" s="2" customFormat="1" ht="15" x14ac:dyDescent="0.25">
      <c r="A5" s="75">
        <v>1</v>
      </c>
      <c r="B5" s="103" t="s">
        <v>123</v>
      </c>
      <c r="C5" s="104">
        <v>48</v>
      </c>
      <c r="D5" s="105">
        <v>42979</v>
      </c>
      <c r="E5" s="106">
        <v>3625.5</v>
      </c>
      <c r="F5" s="70">
        <v>0</v>
      </c>
      <c r="G5" s="70">
        <v>523135.12</v>
      </c>
      <c r="H5" s="71">
        <v>256781.85</v>
      </c>
      <c r="I5" s="72">
        <v>266353.27</v>
      </c>
      <c r="J5" s="73">
        <f>'[1]итоги 2017'!BW6</f>
        <v>658491.20955051889</v>
      </c>
      <c r="K5" s="74">
        <f>G5-J5</f>
        <v>-135356.0895505189</v>
      </c>
    </row>
    <row r="6" spans="1:11" s="2" customFormat="1" ht="15" x14ac:dyDescent="0.25">
      <c r="A6" s="75">
        <f>A5+1</f>
        <v>2</v>
      </c>
      <c r="B6" s="107" t="s">
        <v>54</v>
      </c>
      <c r="C6" s="78">
        <v>1</v>
      </c>
      <c r="D6" s="78"/>
      <c r="E6" s="108">
        <v>1691</v>
      </c>
      <c r="F6" s="70">
        <v>14892.95</v>
      </c>
      <c r="G6" s="70">
        <v>233736.37000000002</v>
      </c>
      <c r="H6" s="71">
        <v>204961.96000000002</v>
      </c>
      <c r="I6" s="72">
        <v>43667.360000000015</v>
      </c>
      <c r="J6" s="73">
        <f>'[1]итоги 2017'!BW7</f>
        <v>272714.72821842384</v>
      </c>
      <c r="K6" s="97">
        <f t="shared" ref="K6:K45" si="0">G6-J6</f>
        <v>-38978.358218423818</v>
      </c>
    </row>
    <row r="7" spans="1:11" s="2" customFormat="1" ht="15" x14ac:dyDescent="0.25">
      <c r="A7" s="75">
        <f t="shared" ref="A7:A45" si="1">A6+1</f>
        <v>3</v>
      </c>
      <c r="B7" s="107" t="s">
        <v>54</v>
      </c>
      <c r="C7" s="78">
        <v>2</v>
      </c>
      <c r="D7" s="78"/>
      <c r="E7" s="78">
        <v>812.55</v>
      </c>
      <c r="F7" s="70">
        <v>12496.42</v>
      </c>
      <c r="G7" s="70">
        <v>111927.58999999998</v>
      </c>
      <c r="H7" s="71">
        <v>102590.18000000001</v>
      </c>
      <c r="I7" s="72">
        <v>21833.829999999973</v>
      </c>
      <c r="J7" s="73">
        <f>'[1]итоги 2017'!BW8</f>
        <v>152167.69608960833</v>
      </c>
      <c r="K7" s="97">
        <f t="shared" si="0"/>
        <v>-40240.106089608351</v>
      </c>
    </row>
    <row r="8" spans="1:11" s="2" customFormat="1" ht="15" x14ac:dyDescent="0.25">
      <c r="A8" s="75">
        <f t="shared" si="1"/>
        <v>4</v>
      </c>
      <c r="B8" s="107" t="s">
        <v>54</v>
      </c>
      <c r="C8" s="78">
        <v>3</v>
      </c>
      <c r="D8" s="78"/>
      <c r="E8" s="78">
        <v>750.2</v>
      </c>
      <c r="F8" s="70">
        <v>6576.55</v>
      </c>
      <c r="G8" s="70">
        <v>107625.78000000001</v>
      </c>
      <c r="H8" s="71">
        <v>104434.48000000001</v>
      </c>
      <c r="I8" s="72">
        <v>9767.8500000000058</v>
      </c>
      <c r="J8" s="73">
        <f>'[1]итоги 2017'!BW9</f>
        <v>129524.70319469583</v>
      </c>
      <c r="K8" s="97">
        <f t="shared" si="0"/>
        <v>-21898.923194695817</v>
      </c>
    </row>
    <row r="9" spans="1:11" s="2" customFormat="1" ht="15" x14ac:dyDescent="0.25">
      <c r="A9" s="75">
        <f t="shared" si="1"/>
        <v>5</v>
      </c>
      <c r="B9" s="107" t="s">
        <v>54</v>
      </c>
      <c r="C9" s="78">
        <v>4</v>
      </c>
      <c r="D9" s="78"/>
      <c r="E9" s="78">
        <v>838.9</v>
      </c>
      <c r="F9" s="70">
        <v>2655.17</v>
      </c>
      <c r="G9" s="70">
        <v>117455.34999999996</v>
      </c>
      <c r="H9" s="71">
        <v>111075.28000000001</v>
      </c>
      <c r="I9" s="72">
        <v>9035.239999999947</v>
      </c>
      <c r="J9" s="73">
        <f>'[1]итоги 2017'!BW10</f>
        <v>192714.70778402916</v>
      </c>
      <c r="K9" s="97">
        <f t="shared" si="0"/>
        <v>-75259.357784029198</v>
      </c>
    </row>
    <row r="10" spans="1:11" s="2" customFormat="1" ht="15" x14ac:dyDescent="0.25">
      <c r="A10" s="75">
        <f t="shared" si="1"/>
        <v>6</v>
      </c>
      <c r="B10" s="107" t="s">
        <v>54</v>
      </c>
      <c r="C10" s="78">
        <v>5</v>
      </c>
      <c r="D10" s="78"/>
      <c r="E10" s="78">
        <v>831.16</v>
      </c>
      <c r="F10" s="70">
        <v>8218.41</v>
      </c>
      <c r="G10" s="70">
        <v>119836.85999999999</v>
      </c>
      <c r="H10" s="71">
        <v>118241.49999999999</v>
      </c>
      <c r="I10" s="72">
        <v>9813.7700000000041</v>
      </c>
      <c r="J10" s="73">
        <f>'[1]итоги 2017'!BW11</f>
        <v>175178.9555819229</v>
      </c>
      <c r="K10" s="74">
        <f t="shared" si="0"/>
        <v>-55342.095581922913</v>
      </c>
    </row>
    <row r="11" spans="1:11" s="2" customFormat="1" ht="15" x14ac:dyDescent="0.25">
      <c r="A11" s="75">
        <f t="shared" si="1"/>
        <v>7</v>
      </c>
      <c r="B11" s="107" t="s">
        <v>54</v>
      </c>
      <c r="C11" s="78">
        <v>6</v>
      </c>
      <c r="D11" s="78"/>
      <c r="E11" s="78">
        <v>846.83</v>
      </c>
      <c r="F11" s="70">
        <v>11946.54</v>
      </c>
      <c r="G11" s="70">
        <v>119910.77000000003</v>
      </c>
      <c r="H11" s="71">
        <v>109393.67</v>
      </c>
      <c r="I11" s="72">
        <v>22463.640000000029</v>
      </c>
      <c r="J11" s="73">
        <f>'[1]итоги 2017'!BW12</f>
        <v>172174.74883793548</v>
      </c>
      <c r="K11" s="97">
        <f t="shared" si="0"/>
        <v>-52263.978837935443</v>
      </c>
    </row>
    <row r="12" spans="1:11" s="2" customFormat="1" ht="15" x14ac:dyDescent="0.25">
      <c r="A12" s="75">
        <f t="shared" si="1"/>
        <v>8</v>
      </c>
      <c r="B12" s="107" t="s">
        <v>54</v>
      </c>
      <c r="C12" s="78">
        <v>7</v>
      </c>
      <c r="D12" s="78"/>
      <c r="E12" s="78">
        <v>859.85</v>
      </c>
      <c r="F12" s="70">
        <v>22131.97</v>
      </c>
      <c r="G12" s="70">
        <v>120029.31</v>
      </c>
      <c r="H12" s="71">
        <v>109876.10999999999</v>
      </c>
      <c r="I12" s="72">
        <v>32285.170000000013</v>
      </c>
      <c r="J12" s="73">
        <f>'[1]итоги 2017'!BW13</f>
        <v>174349.52944073692</v>
      </c>
      <c r="K12" s="97">
        <f t="shared" si="0"/>
        <v>-54320.219440736924</v>
      </c>
    </row>
    <row r="13" spans="1:11" s="2" customFormat="1" ht="15" x14ac:dyDescent="0.25">
      <c r="A13" s="75">
        <f t="shared" si="1"/>
        <v>9</v>
      </c>
      <c r="B13" s="107" t="s">
        <v>54</v>
      </c>
      <c r="C13" s="78">
        <v>8</v>
      </c>
      <c r="D13" s="78"/>
      <c r="E13" s="78">
        <v>1008.28</v>
      </c>
      <c r="F13" s="70">
        <v>13188.42</v>
      </c>
      <c r="G13" s="70">
        <v>152530.03999999998</v>
      </c>
      <c r="H13" s="71">
        <v>141569.05000000002</v>
      </c>
      <c r="I13" s="72">
        <v>24149.409999999974</v>
      </c>
      <c r="J13" s="73">
        <f>'[1]итоги 2017'!BW14</f>
        <v>174017.21983097057</v>
      </c>
      <c r="K13" s="74">
        <f t="shared" si="0"/>
        <v>-21487.179830970592</v>
      </c>
    </row>
    <row r="14" spans="1:11" s="2" customFormat="1" ht="15" x14ac:dyDescent="0.25">
      <c r="A14" s="75">
        <f t="shared" si="1"/>
        <v>10</v>
      </c>
      <c r="B14" s="107" t="s">
        <v>54</v>
      </c>
      <c r="C14" s="78">
        <v>9</v>
      </c>
      <c r="D14" s="78"/>
      <c r="E14" s="78">
        <v>831.2</v>
      </c>
      <c r="F14" s="70">
        <v>7031.84</v>
      </c>
      <c r="G14" s="70">
        <v>113500.32000000002</v>
      </c>
      <c r="H14" s="71">
        <v>109178.06999999998</v>
      </c>
      <c r="I14" s="72">
        <v>11354.09000000004</v>
      </c>
      <c r="J14" s="73">
        <f>'[1]итоги 2017'!BW15</f>
        <v>282801.5071201885</v>
      </c>
      <c r="K14" s="80">
        <f t="shared" si="0"/>
        <v>-169301.18712018849</v>
      </c>
    </row>
    <row r="15" spans="1:11" s="2" customFormat="1" ht="15" x14ac:dyDescent="0.25">
      <c r="A15" s="75">
        <f t="shared" si="1"/>
        <v>11</v>
      </c>
      <c r="B15" s="107" t="s">
        <v>54</v>
      </c>
      <c r="C15" s="78">
        <v>10</v>
      </c>
      <c r="D15" s="78"/>
      <c r="E15" s="78">
        <v>950.15</v>
      </c>
      <c r="F15" s="70">
        <v>9192.8799999999992</v>
      </c>
      <c r="G15" s="70">
        <v>128726.01999999999</v>
      </c>
      <c r="H15" s="71">
        <v>114931.43</v>
      </c>
      <c r="I15" s="72">
        <v>22987.47</v>
      </c>
      <c r="J15" s="73">
        <f>'[1]итоги 2017'!BW16</f>
        <v>144851.79966958932</v>
      </c>
      <c r="K15" s="74">
        <f t="shared" si="0"/>
        <v>-16125.779669589334</v>
      </c>
    </row>
    <row r="16" spans="1:11" s="2" customFormat="1" ht="15" x14ac:dyDescent="0.25">
      <c r="A16" s="75">
        <f t="shared" si="1"/>
        <v>12</v>
      </c>
      <c r="B16" s="107" t="s">
        <v>54</v>
      </c>
      <c r="C16" s="78">
        <v>12</v>
      </c>
      <c r="D16" s="78"/>
      <c r="E16" s="78">
        <v>2819.4</v>
      </c>
      <c r="F16" s="70">
        <v>62683.06</v>
      </c>
      <c r="G16" s="70">
        <v>437813.42</v>
      </c>
      <c r="H16" s="71">
        <v>359993.74</v>
      </c>
      <c r="I16" s="72">
        <v>140502.74</v>
      </c>
      <c r="J16" s="73">
        <f>'[1]итоги 2017'!BW17</f>
        <v>467414.65088991501</v>
      </c>
      <c r="K16" s="74">
        <f t="shared" si="0"/>
        <v>-29601.230889915023</v>
      </c>
    </row>
    <row r="17" spans="1:11" s="2" customFormat="1" ht="15" x14ac:dyDescent="0.25">
      <c r="A17" s="75">
        <f t="shared" si="1"/>
        <v>13</v>
      </c>
      <c r="B17" s="107" t="s">
        <v>54</v>
      </c>
      <c r="C17" s="78">
        <v>15</v>
      </c>
      <c r="D17" s="78"/>
      <c r="E17" s="78">
        <v>1080.3800000000001</v>
      </c>
      <c r="F17" s="70">
        <v>12821.25</v>
      </c>
      <c r="G17" s="70">
        <v>151962.78</v>
      </c>
      <c r="H17" s="71">
        <v>127204.07999999999</v>
      </c>
      <c r="I17" s="72">
        <v>37579.950000000012</v>
      </c>
      <c r="J17" s="73">
        <f>'[1]итоги 2017'!BW18</f>
        <v>138524.59080411709</v>
      </c>
      <c r="K17" s="80">
        <f t="shared" si="0"/>
        <v>13438.189195882907</v>
      </c>
    </row>
    <row r="18" spans="1:11" s="2" customFormat="1" ht="15" x14ac:dyDescent="0.25">
      <c r="A18" s="75">
        <f t="shared" si="1"/>
        <v>14</v>
      </c>
      <c r="B18" s="107" t="s">
        <v>99</v>
      </c>
      <c r="C18" s="78">
        <v>17</v>
      </c>
      <c r="D18" s="78"/>
      <c r="E18" s="96">
        <v>2438.06</v>
      </c>
      <c r="F18" s="70">
        <v>40477.019999999997</v>
      </c>
      <c r="G18" s="70">
        <v>348502.85999999993</v>
      </c>
      <c r="H18" s="71">
        <v>338308.23</v>
      </c>
      <c r="I18" s="72">
        <v>50671.649999999965</v>
      </c>
      <c r="J18" s="73">
        <f>'[1]итоги 2017'!BW19</f>
        <v>342295.06992502912</v>
      </c>
      <c r="K18" s="80">
        <f t="shared" si="0"/>
        <v>6207.790074970806</v>
      </c>
    </row>
    <row r="19" spans="1:11" s="2" customFormat="1" ht="15" x14ac:dyDescent="0.25">
      <c r="A19" s="75">
        <f t="shared" si="1"/>
        <v>15</v>
      </c>
      <c r="B19" s="107" t="s">
        <v>99</v>
      </c>
      <c r="C19" s="78">
        <v>18</v>
      </c>
      <c r="D19" s="78"/>
      <c r="E19" s="96">
        <v>3241.14</v>
      </c>
      <c r="F19" s="70">
        <v>34782.97</v>
      </c>
      <c r="G19" s="70">
        <v>485783.06999999995</v>
      </c>
      <c r="H19" s="71">
        <v>481342.80000000005</v>
      </c>
      <c r="I19" s="72">
        <v>39223.239999999874</v>
      </c>
      <c r="J19" s="73">
        <f>'[1]итоги 2017'!BW20</f>
        <v>518735.49088200985</v>
      </c>
      <c r="K19" s="74">
        <f t="shared" si="0"/>
        <v>-32952.420882009901</v>
      </c>
    </row>
    <row r="20" spans="1:11" s="2" customFormat="1" ht="15" x14ac:dyDescent="0.25">
      <c r="A20" s="75">
        <f t="shared" si="1"/>
        <v>16</v>
      </c>
      <c r="B20" s="107" t="s">
        <v>99</v>
      </c>
      <c r="C20" s="78">
        <v>19</v>
      </c>
      <c r="D20" s="78"/>
      <c r="E20" s="96">
        <v>3233.07</v>
      </c>
      <c r="F20" s="70">
        <v>48494.26</v>
      </c>
      <c r="G20" s="70">
        <v>459422.86000000004</v>
      </c>
      <c r="H20" s="71">
        <v>436034.00999999995</v>
      </c>
      <c r="I20" s="72">
        <v>71883.110000000102</v>
      </c>
      <c r="J20" s="73">
        <f>'[1]итоги 2017'!BW21</f>
        <v>484254.44098554703</v>
      </c>
      <c r="K20" s="74">
        <f t="shared" si="0"/>
        <v>-24831.580985546985</v>
      </c>
    </row>
    <row r="21" spans="1:11" s="2" customFormat="1" ht="15" x14ac:dyDescent="0.25">
      <c r="A21" s="75">
        <f t="shared" si="1"/>
        <v>17</v>
      </c>
      <c r="B21" s="107" t="s">
        <v>99</v>
      </c>
      <c r="C21" s="78">
        <v>20</v>
      </c>
      <c r="D21" s="78"/>
      <c r="E21" s="96">
        <v>3274.48</v>
      </c>
      <c r="F21" s="70">
        <v>31424.82</v>
      </c>
      <c r="G21" s="70">
        <v>479584.12999999989</v>
      </c>
      <c r="H21" s="71">
        <v>431770.22</v>
      </c>
      <c r="I21" s="72">
        <v>79238.729999999923</v>
      </c>
      <c r="J21" s="73">
        <f>'[1]итоги 2017'!BW22</f>
        <v>617780.60280843975</v>
      </c>
      <c r="K21" s="106">
        <f t="shared" si="0"/>
        <v>-138196.47280843987</v>
      </c>
    </row>
    <row r="22" spans="1:11" s="2" customFormat="1" ht="15" x14ac:dyDescent="0.25">
      <c r="A22" s="75">
        <f t="shared" si="1"/>
        <v>18</v>
      </c>
      <c r="B22" s="107" t="s">
        <v>99</v>
      </c>
      <c r="C22" s="78">
        <v>21</v>
      </c>
      <c r="D22" s="78"/>
      <c r="E22" s="96">
        <v>3238.49</v>
      </c>
      <c r="F22" s="70">
        <v>45441.86</v>
      </c>
      <c r="G22" s="70">
        <v>462509.78000000009</v>
      </c>
      <c r="H22" s="71">
        <v>427546.59</v>
      </c>
      <c r="I22" s="72">
        <v>80405.050000000047</v>
      </c>
      <c r="J22" s="73">
        <f>'[1]итоги 2017'!BW23</f>
        <v>662193.17009590159</v>
      </c>
      <c r="K22" s="106">
        <f t="shared" si="0"/>
        <v>-199683.3900959015</v>
      </c>
    </row>
    <row r="23" spans="1:11" s="2" customFormat="1" ht="15" x14ac:dyDescent="0.25">
      <c r="A23" s="75">
        <f t="shared" si="1"/>
        <v>19</v>
      </c>
      <c r="B23" s="107" t="s">
        <v>99</v>
      </c>
      <c r="C23" s="78">
        <v>22</v>
      </c>
      <c r="D23" s="78"/>
      <c r="E23" s="96">
        <v>2378.75</v>
      </c>
      <c r="F23" s="70">
        <v>18912.689999999999</v>
      </c>
      <c r="G23" s="70">
        <v>331349.71000000002</v>
      </c>
      <c r="H23" s="71">
        <v>311033.12</v>
      </c>
      <c r="I23" s="72">
        <v>39229.280000000028</v>
      </c>
      <c r="J23" s="73">
        <f>'[1]итоги 2017'!BW24</f>
        <v>409973.1209888623</v>
      </c>
      <c r="K23" s="74">
        <f t="shared" si="0"/>
        <v>-78623.410988862277</v>
      </c>
    </row>
    <row r="24" spans="1:11" s="2" customFormat="1" ht="15" x14ac:dyDescent="0.25">
      <c r="A24" s="75">
        <f t="shared" si="1"/>
        <v>20</v>
      </c>
      <c r="B24" s="107" t="s">
        <v>99</v>
      </c>
      <c r="C24" s="78">
        <v>24</v>
      </c>
      <c r="D24" s="78"/>
      <c r="E24" s="96">
        <v>3243.15</v>
      </c>
      <c r="F24" s="70">
        <v>31419.84</v>
      </c>
      <c r="G24" s="70">
        <v>465516.75000000012</v>
      </c>
      <c r="H24" s="71">
        <v>437308.01</v>
      </c>
      <c r="I24" s="72">
        <v>59628.580000000133</v>
      </c>
      <c r="J24" s="73">
        <f>'[1]итоги 2017'!BW25</f>
        <v>690195.4645776737</v>
      </c>
      <c r="K24" s="106">
        <f t="shared" si="0"/>
        <v>-224678.71457767359</v>
      </c>
    </row>
    <row r="25" spans="1:11" s="2" customFormat="1" ht="15" x14ac:dyDescent="0.25">
      <c r="A25" s="75">
        <f t="shared" si="1"/>
        <v>21</v>
      </c>
      <c r="B25" s="107" t="s">
        <v>99</v>
      </c>
      <c r="C25" s="78">
        <v>25</v>
      </c>
      <c r="D25" s="78"/>
      <c r="E25" s="96">
        <v>3274.96</v>
      </c>
      <c r="F25" s="70">
        <v>32707.63</v>
      </c>
      <c r="G25" s="70">
        <v>465561.35</v>
      </c>
      <c r="H25" s="71">
        <v>430573.55</v>
      </c>
      <c r="I25" s="72">
        <v>67695.429999999993</v>
      </c>
      <c r="J25" s="73">
        <f>'[1]итоги 2017'!BW26</f>
        <v>628039.89778600854</v>
      </c>
      <c r="K25" s="106">
        <f t="shared" si="0"/>
        <v>-162478.54778600857</v>
      </c>
    </row>
    <row r="26" spans="1:11" s="2" customFormat="1" ht="15" x14ac:dyDescent="0.25">
      <c r="A26" s="75">
        <f t="shared" si="1"/>
        <v>22</v>
      </c>
      <c r="B26" s="107" t="s">
        <v>99</v>
      </c>
      <c r="C26" s="78">
        <v>26</v>
      </c>
      <c r="D26" s="78"/>
      <c r="E26" s="96">
        <v>3662.84</v>
      </c>
      <c r="F26" s="70">
        <v>49013.1</v>
      </c>
      <c r="G26" s="70">
        <v>529678.90999999992</v>
      </c>
      <c r="H26" s="71">
        <v>492063.39</v>
      </c>
      <c r="I26" s="72">
        <v>86628.619999999879</v>
      </c>
      <c r="J26" s="73">
        <f>'[1]итоги 2017'!BW27</f>
        <v>694431.39173530508</v>
      </c>
      <c r="K26" s="74">
        <f t="shared" ref="K26:K35" si="2">G26-J26</f>
        <v>-164752.48173530516</v>
      </c>
    </row>
    <row r="27" spans="1:11" s="2" customFormat="1" ht="15" x14ac:dyDescent="0.25">
      <c r="A27" s="75">
        <f t="shared" si="1"/>
        <v>23</v>
      </c>
      <c r="B27" s="107" t="s">
        <v>99</v>
      </c>
      <c r="C27" s="78">
        <v>27</v>
      </c>
      <c r="D27" s="78"/>
      <c r="E27" s="96">
        <v>3672.92</v>
      </c>
      <c r="F27" s="70">
        <v>34100.92</v>
      </c>
      <c r="G27" s="70">
        <v>519361.2699999999</v>
      </c>
      <c r="H27" s="71">
        <v>505676.96</v>
      </c>
      <c r="I27" s="72">
        <v>47785.229999999923</v>
      </c>
      <c r="J27" s="73">
        <f>'[1]итоги 2017'!BW28</f>
        <v>690002.04098437179</v>
      </c>
      <c r="K27" s="74">
        <f t="shared" si="2"/>
        <v>-170640.77098437189</v>
      </c>
    </row>
    <row r="28" spans="1:11" s="2" customFormat="1" ht="15" x14ac:dyDescent="0.25">
      <c r="A28" s="75">
        <f t="shared" si="1"/>
        <v>24</v>
      </c>
      <c r="B28" s="107" t="s">
        <v>99</v>
      </c>
      <c r="C28" s="78">
        <v>28</v>
      </c>
      <c r="D28" s="78"/>
      <c r="E28" s="96">
        <v>3683.3</v>
      </c>
      <c r="F28" s="70">
        <v>34961.32</v>
      </c>
      <c r="G28" s="70">
        <v>525331.31999999983</v>
      </c>
      <c r="H28" s="71">
        <v>500741.31</v>
      </c>
      <c r="I28" s="72">
        <v>59551.329999999783</v>
      </c>
      <c r="J28" s="73">
        <f>'[1]итоги 2017'!BW29</f>
        <v>691075.11691294215</v>
      </c>
      <c r="K28" s="74">
        <f t="shared" si="2"/>
        <v>-165743.79691294231</v>
      </c>
    </row>
    <row r="29" spans="1:11" s="2" customFormat="1" ht="15" x14ac:dyDescent="0.25">
      <c r="A29" s="75">
        <f t="shared" si="1"/>
        <v>25</v>
      </c>
      <c r="B29" s="107" t="s">
        <v>99</v>
      </c>
      <c r="C29" s="78">
        <v>29</v>
      </c>
      <c r="D29" s="78"/>
      <c r="E29" s="96">
        <v>3665.68</v>
      </c>
      <c r="F29" s="70">
        <v>34521.410000000003</v>
      </c>
      <c r="G29" s="70">
        <v>512493.02999999991</v>
      </c>
      <c r="H29" s="71">
        <v>483544.99</v>
      </c>
      <c r="I29" s="72">
        <v>63469.449999999953</v>
      </c>
      <c r="J29" s="73">
        <f>'[1]итоги 2017'!BW30</f>
        <v>637208.16745658172</v>
      </c>
      <c r="K29" s="74">
        <f t="shared" si="2"/>
        <v>-124715.13745658181</v>
      </c>
    </row>
    <row r="30" spans="1:11" s="2" customFormat="1" ht="15" x14ac:dyDescent="0.25">
      <c r="A30" s="75">
        <f t="shared" si="1"/>
        <v>26</v>
      </c>
      <c r="B30" s="107" t="s">
        <v>99</v>
      </c>
      <c r="C30" s="78">
        <v>30</v>
      </c>
      <c r="D30" s="78"/>
      <c r="E30" s="96">
        <v>3051.28</v>
      </c>
      <c r="F30" s="70">
        <v>33991.39</v>
      </c>
      <c r="G30" s="70">
        <v>433414.20999999996</v>
      </c>
      <c r="H30" s="71">
        <v>403922.31</v>
      </c>
      <c r="I30" s="72">
        <v>63483.289999999979</v>
      </c>
      <c r="J30" s="73">
        <f>'[1]итоги 2017'!BW31</f>
        <v>483311.90282471932</v>
      </c>
      <c r="K30" s="74">
        <f t="shared" si="2"/>
        <v>-49897.692824719357</v>
      </c>
    </row>
    <row r="31" spans="1:11" s="2" customFormat="1" ht="15" x14ac:dyDescent="0.25">
      <c r="A31" s="75">
        <f t="shared" si="1"/>
        <v>27</v>
      </c>
      <c r="B31" s="107" t="s">
        <v>99</v>
      </c>
      <c r="C31" s="78">
        <v>31</v>
      </c>
      <c r="D31" s="78"/>
      <c r="E31" s="96">
        <v>4060.39</v>
      </c>
      <c r="F31" s="70">
        <v>31779.8</v>
      </c>
      <c r="G31" s="70">
        <v>564071.89000000013</v>
      </c>
      <c r="H31" s="71">
        <v>530712.15999999992</v>
      </c>
      <c r="I31" s="72">
        <v>65139.530000000261</v>
      </c>
      <c r="J31" s="73">
        <f>'[1]итоги 2017'!BW32</f>
        <v>612510.29491946404</v>
      </c>
      <c r="K31" s="74">
        <f t="shared" si="2"/>
        <v>-48438.404919463908</v>
      </c>
    </row>
    <row r="32" spans="1:11" s="2" customFormat="1" ht="15" x14ac:dyDescent="0.25">
      <c r="A32" s="75">
        <f t="shared" si="1"/>
        <v>28</v>
      </c>
      <c r="B32" s="107" t="s">
        <v>99</v>
      </c>
      <c r="C32" s="78">
        <v>32</v>
      </c>
      <c r="D32" s="78"/>
      <c r="E32" s="96">
        <v>1371.68</v>
      </c>
      <c r="F32" s="70">
        <v>8190.5</v>
      </c>
      <c r="G32" s="70">
        <v>200050.49000000005</v>
      </c>
      <c r="H32" s="71">
        <v>178783.21</v>
      </c>
      <c r="I32" s="72">
        <v>29457.780000000057</v>
      </c>
      <c r="J32" s="73">
        <f>'[1]итоги 2017'!BW33</f>
        <v>184553.03902506828</v>
      </c>
      <c r="K32" s="74">
        <f t="shared" si="2"/>
        <v>15497.450974931766</v>
      </c>
    </row>
    <row r="33" spans="1:11" s="2" customFormat="1" ht="15" x14ac:dyDescent="0.25">
      <c r="A33" s="75">
        <f t="shared" si="1"/>
        <v>29</v>
      </c>
      <c r="B33" s="107" t="s">
        <v>99</v>
      </c>
      <c r="C33" s="78">
        <v>33</v>
      </c>
      <c r="D33" s="78"/>
      <c r="E33" s="96">
        <v>3379.52</v>
      </c>
      <c r="F33" s="70">
        <v>39939.300000000003</v>
      </c>
      <c r="G33" s="70">
        <v>494816.76</v>
      </c>
      <c r="H33" s="71">
        <v>467703.45</v>
      </c>
      <c r="I33" s="72">
        <v>67052.610000000044</v>
      </c>
      <c r="J33" s="73">
        <f>'[1]итоги 2017'!BW34</f>
        <v>534909.86969055398</v>
      </c>
      <c r="K33" s="74">
        <f t="shared" si="2"/>
        <v>-40093.109690553974</v>
      </c>
    </row>
    <row r="34" spans="1:11" s="2" customFormat="1" ht="15" x14ac:dyDescent="0.25">
      <c r="A34" s="75">
        <f t="shared" si="1"/>
        <v>30</v>
      </c>
      <c r="B34" s="107" t="s">
        <v>99</v>
      </c>
      <c r="C34" s="78">
        <v>34</v>
      </c>
      <c r="D34" s="78"/>
      <c r="E34" s="96">
        <v>5749.1</v>
      </c>
      <c r="F34" s="70">
        <v>103058.78</v>
      </c>
      <c r="G34" s="70">
        <v>1609979.04</v>
      </c>
      <c r="H34" s="71">
        <v>1479065.8699999999</v>
      </c>
      <c r="I34" s="72">
        <v>233971.95000000019</v>
      </c>
      <c r="J34" s="73">
        <f>'[1]итоги 2017'!BW35</f>
        <v>1334971.1320379656</v>
      </c>
      <c r="K34" s="106">
        <f t="shared" si="2"/>
        <v>275007.90796203446</v>
      </c>
    </row>
    <row r="35" spans="1:11" s="2" customFormat="1" ht="15" x14ac:dyDescent="0.25">
      <c r="A35" s="75">
        <f t="shared" si="1"/>
        <v>31</v>
      </c>
      <c r="B35" s="107" t="s">
        <v>99</v>
      </c>
      <c r="C35" s="78">
        <v>35</v>
      </c>
      <c r="D35" s="78"/>
      <c r="E35" s="96">
        <v>1200.8</v>
      </c>
      <c r="F35" s="70">
        <v>13290.55</v>
      </c>
      <c r="G35" s="70">
        <v>404024.1999999999</v>
      </c>
      <c r="H35" s="71">
        <v>411896.1</v>
      </c>
      <c r="I35" s="72">
        <v>5418.6499999999069</v>
      </c>
      <c r="J35" s="73">
        <f>'[1]итоги 2017'!BW36</f>
        <v>272757.34362319921</v>
      </c>
      <c r="K35" s="106">
        <f t="shared" si="2"/>
        <v>131266.85637680069</v>
      </c>
    </row>
    <row r="36" spans="1:11" s="2" customFormat="1" ht="15" x14ac:dyDescent="0.25">
      <c r="A36" s="75">
        <f t="shared" si="1"/>
        <v>32</v>
      </c>
      <c r="B36" s="76" t="s">
        <v>73</v>
      </c>
      <c r="C36" s="77">
        <v>21</v>
      </c>
      <c r="D36" s="81">
        <v>42979</v>
      </c>
      <c r="E36" s="82">
        <v>767.6</v>
      </c>
      <c r="F36" s="70">
        <v>0</v>
      </c>
      <c r="G36" s="70">
        <v>179186.13</v>
      </c>
      <c r="H36" s="71">
        <v>59471.100000000006</v>
      </c>
      <c r="I36" s="72">
        <v>119715.03</v>
      </c>
      <c r="J36" s="73">
        <f>'[1]итоги 2017'!BW37</f>
        <v>189264.07692022494</v>
      </c>
      <c r="K36" s="74">
        <f t="shared" si="0"/>
        <v>-10077.946920224931</v>
      </c>
    </row>
    <row r="37" spans="1:11" s="2" customFormat="1" ht="15" x14ac:dyDescent="0.25">
      <c r="A37" s="75">
        <f t="shared" si="1"/>
        <v>33</v>
      </c>
      <c r="B37" s="76" t="s">
        <v>73</v>
      </c>
      <c r="C37" s="77">
        <v>22</v>
      </c>
      <c r="D37" s="77"/>
      <c r="E37" s="78">
        <v>950.5</v>
      </c>
      <c r="F37" s="70">
        <v>13992.85</v>
      </c>
      <c r="G37" s="70">
        <v>133657.29999999999</v>
      </c>
      <c r="H37" s="71">
        <v>125709.84</v>
      </c>
      <c r="I37" s="72">
        <v>21940.309999999998</v>
      </c>
      <c r="J37" s="73">
        <f>'[1]итоги 2017'!BW38</f>
        <v>121216.67535898714</v>
      </c>
      <c r="K37" s="74">
        <f t="shared" si="0"/>
        <v>12440.624641012851</v>
      </c>
    </row>
    <row r="38" spans="1:11" s="2" customFormat="1" ht="15" x14ac:dyDescent="0.25">
      <c r="A38" s="75">
        <f>A37+1</f>
        <v>34</v>
      </c>
      <c r="B38" s="76" t="s">
        <v>1</v>
      </c>
      <c r="C38" s="77">
        <v>5</v>
      </c>
      <c r="D38" s="77"/>
      <c r="E38" s="78">
        <v>40.25</v>
      </c>
      <c r="F38" s="70">
        <v>404.84</v>
      </c>
      <c r="G38" s="70">
        <v>975.65999999999974</v>
      </c>
      <c r="H38" s="71">
        <v>0</v>
      </c>
      <c r="I38" s="72">
        <v>1380.4999999999998</v>
      </c>
      <c r="J38" s="73">
        <f>'[1]итоги 2017'!BW39</f>
        <v>1558.8768757155788</v>
      </c>
      <c r="K38" s="74">
        <f>G38-J38</f>
        <v>-583.21687571557902</v>
      </c>
    </row>
    <row r="39" spans="1:11" s="2" customFormat="1" ht="15" x14ac:dyDescent="0.25">
      <c r="A39" s="75">
        <f>A38+1</f>
        <v>35</v>
      </c>
      <c r="B39" s="76" t="s">
        <v>2</v>
      </c>
      <c r="C39" s="98" t="s">
        <v>0</v>
      </c>
      <c r="D39" s="98"/>
      <c r="E39" s="109">
        <v>4079.1</v>
      </c>
      <c r="F39" s="70">
        <v>85168.61</v>
      </c>
      <c r="G39" s="70">
        <v>804712.71</v>
      </c>
      <c r="H39" s="71">
        <v>754474.47999999975</v>
      </c>
      <c r="I39" s="72">
        <v>135406.8400000002</v>
      </c>
      <c r="J39" s="73">
        <f>'[1]итоги 2017'!BW40</f>
        <v>835550.3975791164</v>
      </c>
      <c r="K39" s="74">
        <f>G39-J39</f>
        <v>-30837.687579116435</v>
      </c>
    </row>
    <row r="40" spans="1:11" s="2" customFormat="1" ht="15" x14ac:dyDescent="0.25">
      <c r="A40" s="75">
        <f>A39+1</f>
        <v>36</v>
      </c>
      <c r="B40" s="76" t="s">
        <v>1</v>
      </c>
      <c r="C40" s="77">
        <v>7</v>
      </c>
      <c r="D40" s="77"/>
      <c r="E40" s="78">
        <v>80.5</v>
      </c>
      <c r="F40" s="70">
        <v>-622.28</v>
      </c>
      <c r="G40" s="70">
        <v>1151.5099999999995</v>
      </c>
      <c r="H40" s="71">
        <v>398.38</v>
      </c>
      <c r="I40" s="72">
        <v>130.84999999999957</v>
      </c>
      <c r="J40" s="73">
        <f>'[1]итоги 2017'!BW41</f>
        <v>4487.2608602949595</v>
      </c>
      <c r="K40" s="74">
        <f>G40-J40</f>
        <v>-3335.7508602949601</v>
      </c>
    </row>
    <row r="41" spans="1:11" s="2" customFormat="1" ht="15" x14ac:dyDescent="0.25">
      <c r="A41" s="75">
        <f>A40+1</f>
        <v>37</v>
      </c>
      <c r="B41" s="76" t="s">
        <v>2</v>
      </c>
      <c r="C41" s="77">
        <v>9</v>
      </c>
      <c r="D41" s="77"/>
      <c r="E41" s="78">
        <v>82.65</v>
      </c>
      <c r="F41" s="70">
        <v>-1234.68</v>
      </c>
      <c r="G41" s="70">
        <v>3024.96</v>
      </c>
      <c r="H41" s="71">
        <v>1333.8400000000001</v>
      </c>
      <c r="I41" s="72">
        <v>456.43999999999983</v>
      </c>
      <c r="J41" s="73">
        <f>'[1]итоги 2017'!BW42</f>
        <v>8220.919851193441</v>
      </c>
      <c r="K41" s="74">
        <f>G41-J41</f>
        <v>-5195.959851193441</v>
      </c>
    </row>
    <row r="42" spans="1:11" s="2" customFormat="1" ht="15" x14ac:dyDescent="0.25">
      <c r="A42" s="75">
        <f>A41+1</f>
        <v>38</v>
      </c>
      <c r="B42" s="76" t="s">
        <v>2</v>
      </c>
      <c r="C42" s="77" t="s">
        <v>3</v>
      </c>
      <c r="D42" s="77"/>
      <c r="E42" s="78">
        <v>40.25</v>
      </c>
      <c r="F42" s="70">
        <v>730.37</v>
      </c>
      <c r="G42" s="70">
        <v>975.65999999999974</v>
      </c>
      <c r="H42" s="71">
        <v>0</v>
      </c>
      <c r="I42" s="72">
        <v>1706.0299999999997</v>
      </c>
      <c r="J42" s="73">
        <f>'[1]итоги 2017'!BW43</f>
        <v>1558.8768757155788</v>
      </c>
      <c r="K42" s="74">
        <f>G42-J42</f>
        <v>-583.21687571557902</v>
      </c>
    </row>
    <row r="43" spans="1:11" s="2" customFormat="1" ht="15" x14ac:dyDescent="0.25">
      <c r="A43" s="75">
        <f t="shared" si="1"/>
        <v>39</v>
      </c>
      <c r="B43" s="76" t="s">
        <v>4</v>
      </c>
      <c r="C43" s="77">
        <v>2</v>
      </c>
      <c r="D43" s="77"/>
      <c r="E43" s="79">
        <v>152.16</v>
      </c>
      <c r="F43" s="70">
        <v>-1916.69</v>
      </c>
      <c r="G43" s="70">
        <v>4741.8999999999996</v>
      </c>
      <c r="H43" s="71">
        <v>2425.02</v>
      </c>
      <c r="I43" s="72">
        <v>400.1899999999996</v>
      </c>
      <c r="J43" s="73">
        <f>'[1]итоги 2017'!BW44</f>
        <v>5585.5348781500425</v>
      </c>
      <c r="K43" s="74">
        <f t="shared" si="0"/>
        <v>-843.63487815004282</v>
      </c>
    </row>
    <row r="44" spans="1:11" s="2" customFormat="1" ht="15" x14ac:dyDescent="0.25">
      <c r="A44" s="75">
        <f t="shared" si="1"/>
        <v>40</v>
      </c>
      <c r="B44" s="76" t="s">
        <v>4</v>
      </c>
      <c r="C44" s="77">
        <v>3</v>
      </c>
      <c r="D44" s="77"/>
      <c r="E44" s="79">
        <v>201.02</v>
      </c>
      <c r="F44" s="70">
        <v>-3252.77</v>
      </c>
      <c r="G44" s="70">
        <v>6264.6199999999935</v>
      </c>
      <c r="H44" s="71">
        <v>2538.46</v>
      </c>
      <c r="I44" s="72">
        <v>473.38999999999351</v>
      </c>
      <c r="J44" s="73">
        <f>'[1]итоги 2017'!BW45</f>
        <v>8825.7191202803824</v>
      </c>
      <c r="K44" s="74">
        <f t="shared" si="0"/>
        <v>-2561.0991202803889</v>
      </c>
    </row>
    <row r="45" spans="1:11" s="2" customFormat="1" ht="15" x14ac:dyDescent="0.25">
      <c r="A45" s="75">
        <f t="shared" si="1"/>
        <v>41</v>
      </c>
      <c r="B45" s="76" t="s">
        <v>4</v>
      </c>
      <c r="C45" s="77">
        <v>10</v>
      </c>
      <c r="D45" s="77"/>
      <c r="E45" s="79">
        <v>188.75</v>
      </c>
      <c r="F45" s="70">
        <v>1546.64</v>
      </c>
      <c r="G45" s="70">
        <v>5529.8999999999987</v>
      </c>
      <c r="H45" s="71">
        <v>1577.69</v>
      </c>
      <c r="I45" s="72">
        <v>5498.8499999999985</v>
      </c>
      <c r="J45" s="73">
        <f>'[1]итоги 2017'!BW46</f>
        <v>8253.5105814586841</v>
      </c>
      <c r="K45" s="74">
        <f t="shared" si="0"/>
        <v>-2723.6105814586854</v>
      </c>
    </row>
    <row r="46" spans="1:11" s="2" customFormat="1" ht="15" x14ac:dyDescent="0.25">
      <c r="A46" s="75">
        <f t="shared" ref="A46:A71" si="3">A45+1</f>
        <v>42</v>
      </c>
      <c r="B46" s="76" t="s">
        <v>91</v>
      </c>
      <c r="C46" s="77">
        <v>10</v>
      </c>
      <c r="D46" s="77"/>
      <c r="E46" s="96">
        <v>2379.52</v>
      </c>
      <c r="F46" s="70">
        <v>42919.519999999997</v>
      </c>
      <c r="G46" s="70">
        <v>359334.57999999996</v>
      </c>
      <c r="H46" s="71">
        <v>328898.98</v>
      </c>
      <c r="I46" s="72">
        <v>73355.12</v>
      </c>
      <c r="J46" s="73">
        <f>'[1]итоги 2017'!BW47</f>
        <v>394982.42038790579</v>
      </c>
      <c r="K46" s="74">
        <f t="shared" ref="K46:K71" si="4">G46-J46</f>
        <v>-35647.840387905831</v>
      </c>
    </row>
    <row r="47" spans="1:11" s="2" customFormat="1" ht="15" x14ac:dyDescent="0.25">
      <c r="A47" s="75">
        <f t="shared" si="3"/>
        <v>43</v>
      </c>
      <c r="B47" s="76" t="s">
        <v>30</v>
      </c>
      <c r="C47" s="77">
        <v>12</v>
      </c>
      <c r="D47" s="77"/>
      <c r="E47" s="96">
        <v>747.2</v>
      </c>
      <c r="F47" s="70">
        <v>22570.35</v>
      </c>
      <c r="G47" s="70">
        <v>114723.69999999998</v>
      </c>
      <c r="H47" s="71">
        <v>98237.2</v>
      </c>
      <c r="I47" s="72">
        <v>39056.849999999991</v>
      </c>
      <c r="J47" s="73">
        <f>'[1]итоги 2017'!BW48</f>
        <v>108748.01400519295</v>
      </c>
      <c r="K47" s="74">
        <f t="shared" si="4"/>
        <v>5975.6859948070341</v>
      </c>
    </row>
    <row r="48" spans="1:11" s="2" customFormat="1" ht="15" x14ac:dyDescent="0.25">
      <c r="A48" s="75">
        <f t="shared" si="3"/>
        <v>44</v>
      </c>
      <c r="B48" s="103" t="s">
        <v>30</v>
      </c>
      <c r="C48" s="104">
        <v>14</v>
      </c>
      <c r="D48" s="81">
        <v>42979</v>
      </c>
      <c r="E48" s="106">
        <v>631.30999999999995</v>
      </c>
      <c r="F48" s="70">
        <v>0</v>
      </c>
      <c r="G48" s="70">
        <v>134080.94999999998</v>
      </c>
      <c r="H48" s="71">
        <v>75834.33</v>
      </c>
      <c r="I48" s="72">
        <v>58246.619999999981</v>
      </c>
      <c r="J48" s="73">
        <f>'[1]итоги 2017'!BW49</f>
        <v>151885.22529734453</v>
      </c>
      <c r="K48" s="74">
        <f t="shared" si="4"/>
        <v>-17804.275297344546</v>
      </c>
    </row>
    <row r="49" spans="1:12" s="2" customFormat="1" ht="15" x14ac:dyDescent="0.25">
      <c r="A49" s="75">
        <f t="shared" si="3"/>
        <v>45</v>
      </c>
      <c r="B49" s="76" t="s">
        <v>30</v>
      </c>
      <c r="C49" s="77">
        <v>16</v>
      </c>
      <c r="D49" s="77"/>
      <c r="E49" s="96">
        <v>551</v>
      </c>
      <c r="F49" s="70">
        <v>10505.35</v>
      </c>
      <c r="G49" s="70">
        <v>47301.020000000011</v>
      </c>
      <c r="H49" s="71">
        <v>41321.67</v>
      </c>
      <c r="I49" s="110">
        <v>16484.700000000012</v>
      </c>
      <c r="J49" s="73">
        <f>'[1]итоги 2017'!BW50</f>
        <v>56974.170406853053</v>
      </c>
      <c r="K49" s="111">
        <f t="shared" si="4"/>
        <v>-9673.1504068530412</v>
      </c>
    </row>
    <row r="50" spans="1:12" s="2" customFormat="1" x14ac:dyDescent="0.25">
      <c r="A50" s="75">
        <f t="shared" si="3"/>
        <v>46</v>
      </c>
      <c r="B50" s="76" t="s">
        <v>91</v>
      </c>
      <c r="C50" s="77">
        <v>17</v>
      </c>
      <c r="D50" s="77"/>
      <c r="E50" s="78">
        <v>3170.72</v>
      </c>
      <c r="F50" s="70">
        <v>50381.68</v>
      </c>
      <c r="G50" s="70">
        <v>431089.09000000008</v>
      </c>
      <c r="H50" s="71">
        <v>413158.95999999996</v>
      </c>
      <c r="I50" s="70">
        <v>68311.810000000114</v>
      </c>
      <c r="J50" s="73">
        <f>'[1]итоги 2017'!BW51</f>
        <v>368941.76527512202</v>
      </c>
      <c r="K50" s="112">
        <f t="shared" si="4"/>
        <v>62147.324724878068</v>
      </c>
      <c r="L50" s="3"/>
    </row>
    <row r="51" spans="1:12" s="2" customFormat="1" ht="15" x14ac:dyDescent="0.25">
      <c r="A51" s="27">
        <f t="shared" si="3"/>
        <v>47</v>
      </c>
      <c r="B51" s="33" t="s">
        <v>30</v>
      </c>
      <c r="C51" s="34">
        <v>18</v>
      </c>
      <c r="D51" s="34"/>
      <c r="E51" s="31">
        <v>579.04</v>
      </c>
      <c r="F51" s="21">
        <v>11673.92</v>
      </c>
      <c r="G51" s="21">
        <v>82241.460000000021</v>
      </c>
      <c r="H51" s="24">
        <v>75346.13</v>
      </c>
      <c r="I51" s="21">
        <v>18569.250000000015</v>
      </c>
      <c r="J51" s="25">
        <f>'[1]итоги 2017'!BW52</f>
        <v>78893.982549220935</v>
      </c>
      <c r="K51" s="22">
        <f t="shared" si="4"/>
        <v>3347.4774507790862</v>
      </c>
    </row>
    <row r="52" spans="1:12" s="2" customFormat="1" ht="15" x14ac:dyDescent="0.25">
      <c r="A52" s="5">
        <f t="shared" si="3"/>
        <v>48</v>
      </c>
      <c r="B52" s="13" t="s">
        <v>30</v>
      </c>
      <c r="C52" s="6">
        <v>20</v>
      </c>
      <c r="D52" s="6"/>
      <c r="E52" s="12">
        <v>585.07000000000005</v>
      </c>
      <c r="F52" s="21">
        <v>4827.62</v>
      </c>
      <c r="G52" s="21">
        <v>90448.14</v>
      </c>
      <c r="H52" s="24">
        <v>82644.399999999994</v>
      </c>
      <c r="I52" s="21">
        <v>12631.36</v>
      </c>
      <c r="J52" s="25">
        <f>'[1]итоги 2017'!BW53</f>
        <v>67686.779577940863</v>
      </c>
      <c r="K52" s="22">
        <f t="shared" si="4"/>
        <v>22761.360422059137</v>
      </c>
    </row>
    <row r="53" spans="1:12" s="2" customFormat="1" ht="15" x14ac:dyDescent="0.25">
      <c r="A53" s="27">
        <f t="shared" si="3"/>
        <v>49</v>
      </c>
      <c r="B53" s="33" t="s">
        <v>30</v>
      </c>
      <c r="C53" s="34">
        <v>22</v>
      </c>
      <c r="D53" s="34"/>
      <c r="E53" s="29">
        <v>446</v>
      </c>
      <c r="F53" s="21">
        <v>15467.88</v>
      </c>
      <c r="G53" s="21">
        <v>65244.189999999981</v>
      </c>
      <c r="H53" s="24">
        <v>50746.17</v>
      </c>
      <c r="I53" s="21">
        <v>29965.89999999998</v>
      </c>
      <c r="J53" s="25">
        <f>'[1]итоги 2017'!BW54</f>
        <v>56443.267906936708</v>
      </c>
      <c r="K53" s="22">
        <f t="shared" si="4"/>
        <v>8800.9220930632728</v>
      </c>
    </row>
    <row r="54" spans="1:12" s="2" customFormat="1" ht="15" x14ac:dyDescent="0.25">
      <c r="A54" s="27">
        <f t="shared" si="3"/>
        <v>50</v>
      </c>
      <c r="B54" s="33" t="s">
        <v>30</v>
      </c>
      <c r="C54" s="34">
        <v>24</v>
      </c>
      <c r="D54" s="34"/>
      <c r="E54" s="31">
        <v>542.79</v>
      </c>
      <c r="F54" s="21">
        <v>19517.7</v>
      </c>
      <c r="G54" s="21">
        <v>85090.500000000015</v>
      </c>
      <c r="H54" s="24">
        <v>74353.75</v>
      </c>
      <c r="I54" s="21">
        <v>30254.450000000012</v>
      </c>
      <c r="J54" s="25">
        <f>'[1]итоги 2017'!BW55</f>
        <v>69080.264717461716</v>
      </c>
      <c r="K54" s="22">
        <f t="shared" si="4"/>
        <v>16010.235282538299</v>
      </c>
    </row>
    <row r="55" spans="1:12" s="2" customFormat="1" x14ac:dyDescent="0.25">
      <c r="A55" s="27">
        <f t="shared" si="3"/>
        <v>51</v>
      </c>
      <c r="B55" s="33" t="s">
        <v>91</v>
      </c>
      <c r="C55" s="34">
        <v>25</v>
      </c>
      <c r="D55" s="34"/>
      <c r="E55" s="31">
        <v>4463.7</v>
      </c>
      <c r="F55" s="21">
        <v>78716.91</v>
      </c>
      <c r="G55" s="21">
        <v>667670.82000000018</v>
      </c>
      <c r="H55" s="24">
        <v>636876.79999999993</v>
      </c>
      <c r="I55" s="21">
        <v>109510.93000000028</v>
      </c>
      <c r="J55" s="25">
        <f>'[1]итоги 2017'!BW56</f>
        <v>602720.03230421012</v>
      </c>
      <c r="K55" s="42">
        <f t="shared" si="4"/>
        <v>64950.787695790059</v>
      </c>
      <c r="L55" s="3"/>
    </row>
    <row r="56" spans="1:12" s="2" customFormat="1" ht="15" x14ac:dyDescent="0.25">
      <c r="A56" s="27">
        <f t="shared" si="3"/>
        <v>52</v>
      </c>
      <c r="B56" s="33" t="s">
        <v>30</v>
      </c>
      <c r="C56" s="34">
        <v>26</v>
      </c>
      <c r="D56" s="34"/>
      <c r="E56" s="29">
        <v>542.04</v>
      </c>
      <c r="F56" s="21">
        <v>4467.3</v>
      </c>
      <c r="G56" s="21">
        <v>76529.709999999992</v>
      </c>
      <c r="H56" s="24">
        <v>73650.079999999987</v>
      </c>
      <c r="I56" s="21">
        <v>7346.9300000000076</v>
      </c>
      <c r="J56" s="25">
        <f>'[1]итоги 2017'!BW57</f>
        <v>71852.896499782961</v>
      </c>
      <c r="K56" s="42">
        <f t="shared" si="4"/>
        <v>4676.8135002170311</v>
      </c>
    </row>
    <row r="57" spans="1:12" s="2" customFormat="1" x14ac:dyDescent="0.25">
      <c r="A57" s="27">
        <f t="shared" si="3"/>
        <v>53</v>
      </c>
      <c r="B57" s="33" t="s">
        <v>91</v>
      </c>
      <c r="C57" s="34">
        <v>27</v>
      </c>
      <c r="D57" s="34"/>
      <c r="E57" s="31">
        <v>2524.62</v>
      </c>
      <c r="F57" s="21">
        <v>53512.5</v>
      </c>
      <c r="G57" s="21">
        <v>349907.57</v>
      </c>
      <c r="H57" s="24">
        <v>326818.90000000002</v>
      </c>
      <c r="I57" s="20">
        <v>76601.169999999984</v>
      </c>
      <c r="J57" s="25">
        <f>'[1]итоги 2017'!BW58</f>
        <v>335309.86342812446</v>
      </c>
      <c r="K57" s="43">
        <f t="shared" si="4"/>
        <v>14597.706571875548</v>
      </c>
      <c r="L57" s="3"/>
    </row>
    <row r="58" spans="1:12" s="2" customFormat="1" ht="15" x14ac:dyDescent="0.25">
      <c r="A58" s="27">
        <f t="shared" si="3"/>
        <v>54</v>
      </c>
      <c r="B58" s="33" t="s">
        <v>30</v>
      </c>
      <c r="C58" s="34">
        <v>28</v>
      </c>
      <c r="D58" s="34"/>
      <c r="E58" s="29">
        <v>259.88</v>
      </c>
      <c r="F58" s="21">
        <v>5684.75</v>
      </c>
      <c r="G58" s="44">
        <v>39122.369999999995</v>
      </c>
      <c r="H58" s="24">
        <v>38019.710000000006</v>
      </c>
      <c r="I58" s="9">
        <v>6787.4099999999889</v>
      </c>
      <c r="J58" s="25">
        <f>'[1]итоги 2017'!BW59</f>
        <v>35533.990539624756</v>
      </c>
      <c r="K58" s="30">
        <f t="shared" si="4"/>
        <v>3588.3794603752394</v>
      </c>
    </row>
    <row r="59" spans="1:12" s="2" customFormat="1" x14ac:dyDescent="0.25">
      <c r="A59" s="27">
        <f t="shared" si="3"/>
        <v>55</v>
      </c>
      <c r="B59" s="33" t="s">
        <v>91</v>
      </c>
      <c r="C59" s="34">
        <v>29</v>
      </c>
      <c r="D59" s="34"/>
      <c r="E59" s="31">
        <v>3137.2</v>
      </c>
      <c r="F59" s="21">
        <v>71616.960000000006</v>
      </c>
      <c r="G59" s="21">
        <v>439991.73</v>
      </c>
      <c r="H59" s="24">
        <v>400154.49</v>
      </c>
      <c r="I59" s="9">
        <v>111454.20000000001</v>
      </c>
      <c r="J59" s="25">
        <f>'[1]итоги 2017'!BW60</f>
        <v>377441.44568503281</v>
      </c>
      <c r="K59" s="30">
        <f t="shared" si="4"/>
        <v>62550.284314967168</v>
      </c>
      <c r="L59" s="3"/>
    </row>
    <row r="60" spans="1:12" s="2" customFormat="1" ht="15" x14ac:dyDescent="0.25">
      <c r="A60" s="27">
        <f t="shared" si="3"/>
        <v>56</v>
      </c>
      <c r="B60" s="40" t="s">
        <v>30</v>
      </c>
      <c r="C60" s="41">
        <v>32</v>
      </c>
      <c r="D60" s="35">
        <v>42948</v>
      </c>
      <c r="E60" s="32">
        <v>787.16</v>
      </c>
      <c r="F60" s="21">
        <v>0</v>
      </c>
      <c r="G60" s="44">
        <v>304802.94</v>
      </c>
      <c r="H60" s="24">
        <v>164208.70000000001</v>
      </c>
      <c r="I60" s="9">
        <v>140594.23999999999</v>
      </c>
      <c r="J60" s="25">
        <f>'[1]итоги 2017'!BW61</f>
        <v>346594.7722254172</v>
      </c>
      <c r="K60" s="30">
        <f t="shared" si="4"/>
        <v>-41791.832225417194</v>
      </c>
    </row>
    <row r="61" spans="1:12" s="2" customFormat="1" ht="15" x14ac:dyDescent="0.25">
      <c r="A61" s="27">
        <f t="shared" si="3"/>
        <v>57</v>
      </c>
      <c r="B61" s="33" t="s">
        <v>30</v>
      </c>
      <c r="C61" s="34">
        <v>34</v>
      </c>
      <c r="D61" s="34"/>
      <c r="E61" s="29">
        <v>519.73</v>
      </c>
      <c r="F61" s="21">
        <v>11872.59</v>
      </c>
      <c r="G61" s="44">
        <v>77561.389999999985</v>
      </c>
      <c r="H61" s="24">
        <v>70028.44</v>
      </c>
      <c r="I61" s="9">
        <v>19405.539999999979</v>
      </c>
      <c r="J61" s="25">
        <f>'[1]итоги 2017'!BW62</f>
        <v>98117.281327775738</v>
      </c>
      <c r="K61" s="26">
        <f t="shared" si="4"/>
        <v>-20555.891327775753</v>
      </c>
    </row>
    <row r="62" spans="1:12" s="2" customFormat="1" ht="15" x14ac:dyDescent="0.25">
      <c r="A62" s="27">
        <f t="shared" si="3"/>
        <v>58</v>
      </c>
      <c r="B62" s="33" t="s">
        <v>30</v>
      </c>
      <c r="C62" s="34">
        <v>36</v>
      </c>
      <c r="D62" s="34"/>
      <c r="E62" s="31">
        <v>813.53</v>
      </c>
      <c r="F62" s="21">
        <v>37235.019999999997</v>
      </c>
      <c r="G62" s="44">
        <v>130239.00000000001</v>
      </c>
      <c r="H62" s="24">
        <v>95611.12</v>
      </c>
      <c r="I62" s="9">
        <v>71862.900000000023</v>
      </c>
      <c r="J62" s="25">
        <f>'[1]итоги 2017'!BW63</f>
        <v>108051.61266200097</v>
      </c>
      <c r="K62" s="26">
        <f t="shared" si="4"/>
        <v>22187.38733799904</v>
      </c>
    </row>
    <row r="63" spans="1:12" s="2" customFormat="1" ht="15" x14ac:dyDescent="0.25">
      <c r="A63" s="27">
        <f t="shared" si="3"/>
        <v>59</v>
      </c>
      <c r="B63" s="33" t="s">
        <v>30</v>
      </c>
      <c r="C63" s="34">
        <v>40</v>
      </c>
      <c r="D63" s="34"/>
      <c r="E63" s="29">
        <v>562.80999999999995</v>
      </c>
      <c r="F63" s="21">
        <v>15190.84</v>
      </c>
      <c r="G63" s="44">
        <v>79023.800000000017</v>
      </c>
      <c r="H63" s="24">
        <v>59230.720000000001</v>
      </c>
      <c r="I63" s="9">
        <v>34983.920000000013</v>
      </c>
      <c r="J63" s="25">
        <f>'[1]итоги 2017'!BW64</f>
        <v>98022.415597549523</v>
      </c>
      <c r="K63" s="26">
        <f t="shared" si="4"/>
        <v>-18998.615597549506</v>
      </c>
    </row>
    <row r="64" spans="1:12" s="2" customFormat="1" ht="15" x14ac:dyDescent="0.25">
      <c r="A64" s="27">
        <f t="shared" si="3"/>
        <v>60</v>
      </c>
      <c r="B64" s="33" t="s">
        <v>30</v>
      </c>
      <c r="C64" s="34">
        <v>42</v>
      </c>
      <c r="D64" s="34"/>
      <c r="E64" s="29">
        <v>904.4</v>
      </c>
      <c r="F64" s="21">
        <v>15936.43</v>
      </c>
      <c r="G64" s="21">
        <v>123404.14000000003</v>
      </c>
      <c r="H64" s="24">
        <v>113161.06</v>
      </c>
      <c r="I64" s="9">
        <v>26179.510000000038</v>
      </c>
      <c r="J64" s="25">
        <f>'[1]итоги 2017'!BW65</f>
        <v>115137.79887876741</v>
      </c>
      <c r="K64" s="26">
        <f t="shared" si="4"/>
        <v>8266.3411212326173</v>
      </c>
    </row>
    <row r="65" spans="1:12" s="2" customFormat="1" ht="15" x14ac:dyDescent="0.25">
      <c r="A65" s="27">
        <f t="shared" si="3"/>
        <v>61</v>
      </c>
      <c r="B65" s="45" t="s">
        <v>107</v>
      </c>
      <c r="C65" s="41" t="s">
        <v>33</v>
      </c>
      <c r="D65" s="41"/>
      <c r="E65" s="46">
        <v>2451.1</v>
      </c>
      <c r="F65" s="21">
        <v>66967.33</v>
      </c>
      <c r="G65" s="21">
        <v>479985.65999999992</v>
      </c>
      <c r="H65" s="24">
        <v>423873.24</v>
      </c>
      <c r="I65" s="9">
        <v>123079.74999999988</v>
      </c>
      <c r="J65" s="47">
        <f>'[1]итоги 2017'!BW66</f>
        <v>565187.13098376465</v>
      </c>
      <c r="K65" s="26">
        <f t="shared" si="4"/>
        <v>-85201.470983764739</v>
      </c>
    </row>
    <row r="66" spans="1:12" s="2" customFormat="1" ht="15" x14ac:dyDescent="0.25">
      <c r="A66" s="27">
        <f t="shared" si="3"/>
        <v>62</v>
      </c>
      <c r="B66" s="33" t="s">
        <v>30</v>
      </c>
      <c r="C66" s="34" t="s">
        <v>38</v>
      </c>
      <c r="D66" s="34"/>
      <c r="E66" s="29">
        <v>573.12</v>
      </c>
      <c r="F66" s="21">
        <v>7439.02</v>
      </c>
      <c r="G66" s="21">
        <v>85495.429999999978</v>
      </c>
      <c r="H66" s="24">
        <v>84627.41</v>
      </c>
      <c r="I66" s="9">
        <v>8307.039999999979</v>
      </c>
      <c r="J66" s="25">
        <f>'[1]итоги 2017'!BW67</f>
        <v>65269.920376523864</v>
      </c>
      <c r="K66" s="26">
        <f t="shared" si="4"/>
        <v>20225.509623476115</v>
      </c>
    </row>
    <row r="67" spans="1:12" s="2" customFormat="1" ht="15" x14ac:dyDescent="0.25">
      <c r="A67" s="27">
        <f t="shared" si="3"/>
        <v>63</v>
      </c>
      <c r="B67" s="33" t="s">
        <v>30</v>
      </c>
      <c r="C67" s="34" t="s">
        <v>56</v>
      </c>
      <c r="D67" s="34"/>
      <c r="E67" s="29">
        <v>135.5</v>
      </c>
      <c r="F67" s="21">
        <v>1123.51</v>
      </c>
      <c r="G67" s="21">
        <v>18027.020000000004</v>
      </c>
      <c r="H67" s="24">
        <v>13307.38</v>
      </c>
      <c r="I67" s="9">
        <v>5843.1500000000033</v>
      </c>
      <c r="J67" s="25">
        <f>'[1]итоги 2017'!BW68</f>
        <v>25577.825655441618</v>
      </c>
      <c r="K67" s="26">
        <f t="shared" si="4"/>
        <v>-7550.8056554416144</v>
      </c>
    </row>
    <row r="68" spans="1:12" s="3" customFormat="1" x14ac:dyDescent="0.25">
      <c r="A68" s="27">
        <f t="shared" si="3"/>
        <v>64</v>
      </c>
      <c r="B68" s="33" t="s">
        <v>30</v>
      </c>
      <c r="C68" s="34" t="s">
        <v>57</v>
      </c>
      <c r="D68" s="34"/>
      <c r="E68" s="29">
        <v>268.95999999999998</v>
      </c>
      <c r="F68" s="21">
        <v>5494.46</v>
      </c>
      <c r="G68" s="21">
        <v>38989.910000000003</v>
      </c>
      <c r="H68" s="24">
        <v>30647.93</v>
      </c>
      <c r="I68" s="9">
        <v>13836.440000000002</v>
      </c>
      <c r="J68" s="25">
        <f>'[1]итоги 2017'!BW69</f>
        <v>30396.693005377911</v>
      </c>
      <c r="K68" s="26">
        <f t="shared" si="4"/>
        <v>8593.2169946220929</v>
      </c>
      <c r="L68" s="2"/>
    </row>
    <row r="69" spans="1:12" s="3" customFormat="1" x14ac:dyDescent="0.25">
      <c r="A69" s="27">
        <f t="shared" si="3"/>
        <v>65</v>
      </c>
      <c r="B69" s="33" t="s">
        <v>30</v>
      </c>
      <c r="C69" s="34" t="s">
        <v>31</v>
      </c>
      <c r="D69" s="34"/>
      <c r="E69" s="31">
        <v>447.85</v>
      </c>
      <c r="F69" s="21">
        <v>1718.55</v>
      </c>
      <c r="G69" s="21">
        <v>49213.19999999999</v>
      </c>
      <c r="H69" s="24">
        <v>28375.000000000004</v>
      </c>
      <c r="I69" s="9">
        <v>22556.749999999989</v>
      </c>
      <c r="J69" s="25">
        <f>'[1]итоги 2017'!BW70</f>
        <v>53708.034661555561</v>
      </c>
      <c r="K69" s="26">
        <f t="shared" si="4"/>
        <v>-4494.8346615555711</v>
      </c>
      <c r="L69" s="2"/>
    </row>
    <row r="70" spans="1:12" s="3" customFormat="1" x14ac:dyDescent="0.25">
      <c r="A70" s="27">
        <f t="shared" si="3"/>
        <v>66</v>
      </c>
      <c r="B70" s="40" t="s">
        <v>30</v>
      </c>
      <c r="C70" s="41" t="s">
        <v>124</v>
      </c>
      <c r="D70" s="35">
        <v>42948</v>
      </c>
      <c r="E70" s="32">
        <v>395.99</v>
      </c>
      <c r="F70" s="21">
        <v>0</v>
      </c>
      <c r="G70" s="21">
        <v>133765.55000000002</v>
      </c>
      <c r="H70" s="24">
        <v>71785.97</v>
      </c>
      <c r="I70" s="9">
        <v>61979.580000000016</v>
      </c>
      <c r="J70" s="25">
        <f>'[1]итоги 2017'!BW71</f>
        <v>150760.85654592613</v>
      </c>
      <c r="K70" s="26">
        <f t="shared" si="4"/>
        <v>-16995.306545926112</v>
      </c>
      <c r="L70" s="2"/>
    </row>
    <row r="71" spans="1:12" s="3" customFormat="1" x14ac:dyDescent="0.25">
      <c r="A71" s="27">
        <f t="shared" si="3"/>
        <v>67</v>
      </c>
      <c r="B71" s="40" t="s">
        <v>30</v>
      </c>
      <c r="C71" s="41" t="s">
        <v>125</v>
      </c>
      <c r="D71" s="35">
        <v>42948</v>
      </c>
      <c r="E71" s="32">
        <v>387.97</v>
      </c>
      <c r="F71" s="21">
        <v>0</v>
      </c>
      <c r="G71" s="21">
        <v>145822.17000000001</v>
      </c>
      <c r="H71" s="24">
        <v>78271.350000000006</v>
      </c>
      <c r="I71" s="9">
        <v>67550.820000000007</v>
      </c>
      <c r="J71" s="25">
        <f>'[1]итоги 2017'!BW72</f>
        <v>117235.75832674651</v>
      </c>
      <c r="K71" s="26">
        <f t="shared" si="4"/>
        <v>28586.411673253504</v>
      </c>
      <c r="L71" s="2"/>
    </row>
    <row r="72" spans="1:12" s="3" customFormat="1" x14ac:dyDescent="0.25">
      <c r="A72" s="27">
        <f t="shared" ref="A72:A135" si="5">A71+1</f>
        <v>68</v>
      </c>
      <c r="B72" s="33" t="s">
        <v>62</v>
      </c>
      <c r="C72" s="37" t="s">
        <v>28</v>
      </c>
      <c r="D72" s="37"/>
      <c r="E72" s="38">
        <v>4177.6000000000004</v>
      </c>
      <c r="F72" s="21">
        <v>144199.79999999999</v>
      </c>
      <c r="G72" s="21">
        <v>787875.77999999991</v>
      </c>
      <c r="H72" s="24">
        <v>735946.33000000007</v>
      </c>
      <c r="I72" s="9">
        <v>196129.24999999977</v>
      </c>
      <c r="J72" s="25">
        <f>'[1]итоги 2017'!BW73</f>
        <v>887602.50643090426</v>
      </c>
      <c r="K72" s="26">
        <f t="shared" ref="K72:K135" si="6">G72-J72</f>
        <v>-99726.726430904353</v>
      </c>
    </row>
    <row r="73" spans="1:12" s="3" customFormat="1" x14ac:dyDescent="0.25">
      <c r="A73" s="27">
        <f t="shared" si="5"/>
        <v>69</v>
      </c>
      <c r="B73" s="33" t="s">
        <v>62</v>
      </c>
      <c r="C73" s="34">
        <v>10</v>
      </c>
      <c r="D73" s="34"/>
      <c r="E73" s="29">
        <v>323.7</v>
      </c>
      <c r="F73" s="21">
        <v>9743.23</v>
      </c>
      <c r="G73" s="21">
        <v>43746.9</v>
      </c>
      <c r="H73" s="24">
        <v>49115</v>
      </c>
      <c r="I73" s="9">
        <v>4375.1300000000047</v>
      </c>
      <c r="J73" s="25">
        <f>'[1]итоги 2017'!BW74</f>
        <v>39634.960032644092</v>
      </c>
      <c r="K73" s="26">
        <f t="shared" si="6"/>
        <v>4111.9399673559092</v>
      </c>
    </row>
    <row r="74" spans="1:12" s="3" customFormat="1" x14ac:dyDescent="0.25">
      <c r="A74" s="27">
        <f t="shared" si="5"/>
        <v>70</v>
      </c>
      <c r="B74" s="33" t="s">
        <v>62</v>
      </c>
      <c r="C74" s="34">
        <v>12</v>
      </c>
      <c r="D74" s="34"/>
      <c r="E74" s="29">
        <v>517.29999999999995</v>
      </c>
      <c r="F74" s="21">
        <v>8542.49</v>
      </c>
      <c r="G74" s="21">
        <v>64219.839999999989</v>
      </c>
      <c r="H74" s="24">
        <v>66271.38</v>
      </c>
      <c r="I74" s="9">
        <v>6490.9499999999825</v>
      </c>
      <c r="J74" s="25">
        <f>'[1]итоги 2017'!BW75</f>
        <v>47349.767836051738</v>
      </c>
      <c r="K74" s="26">
        <f t="shared" si="6"/>
        <v>16870.072163948251</v>
      </c>
    </row>
    <row r="75" spans="1:12" s="3" customFormat="1" x14ac:dyDescent="0.25">
      <c r="A75" s="27">
        <f t="shared" si="5"/>
        <v>71</v>
      </c>
      <c r="B75" s="40" t="s">
        <v>98</v>
      </c>
      <c r="C75" s="41">
        <v>24</v>
      </c>
      <c r="D75" s="35">
        <v>42979</v>
      </c>
      <c r="E75" s="32">
        <v>824.9</v>
      </c>
      <c r="F75" s="21">
        <v>0</v>
      </c>
      <c r="G75" s="21">
        <v>216592.04</v>
      </c>
      <c r="H75" s="24">
        <v>118194.72</v>
      </c>
      <c r="I75" s="9">
        <v>98397.32</v>
      </c>
      <c r="J75" s="25">
        <f>'[1]итоги 2017'!BW76</f>
        <v>282608.01956858329</v>
      </c>
      <c r="K75" s="26">
        <f t="shared" si="6"/>
        <v>-66015.97956858328</v>
      </c>
    </row>
    <row r="76" spans="1:12" s="3" customFormat="1" x14ac:dyDescent="0.25">
      <c r="A76" s="27">
        <f t="shared" si="5"/>
        <v>72</v>
      </c>
      <c r="B76" s="40" t="s">
        <v>98</v>
      </c>
      <c r="C76" s="41">
        <v>26</v>
      </c>
      <c r="D76" s="35">
        <v>42948</v>
      </c>
      <c r="E76" s="32">
        <v>818.9</v>
      </c>
      <c r="F76" s="21">
        <v>0</v>
      </c>
      <c r="G76" s="21">
        <v>258919.33999999997</v>
      </c>
      <c r="H76" s="24">
        <v>97245.709999999992</v>
      </c>
      <c r="I76" s="9">
        <v>161673.62999999998</v>
      </c>
      <c r="J76" s="25">
        <f>'[1]итоги 2017'!BW77</f>
        <v>208121.30332356907</v>
      </c>
      <c r="K76" s="26">
        <f t="shared" si="6"/>
        <v>50798.0366764309</v>
      </c>
    </row>
    <row r="77" spans="1:12" s="3" customFormat="1" x14ac:dyDescent="0.25">
      <c r="A77" s="27">
        <f t="shared" si="5"/>
        <v>73</v>
      </c>
      <c r="B77" s="33" t="s">
        <v>98</v>
      </c>
      <c r="C77" s="34">
        <v>32</v>
      </c>
      <c r="D77" s="34"/>
      <c r="E77" s="31">
        <v>2575.9</v>
      </c>
      <c r="F77" s="21">
        <v>73334.429999999993</v>
      </c>
      <c r="G77" s="21">
        <v>379471</v>
      </c>
      <c r="H77" s="24">
        <v>311462.27</v>
      </c>
      <c r="I77" s="9">
        <v>141343.15999999997</v>
      </c>
      <c r="J77" s="25">
        <f>'[1]итоги 2017'!BW78</f>
        <v>372881.34632208181</v>
      </c>
      <c r="K77" s="26">
        <f t="shared" si="6"/>
        <v>6589.6536779181915</v>
      </c>
    </row>
    <row r="78" spans="1:12" s="3" customFormat="1" x14ac:dyDescent="0.25">
      <c r="A78" s="27">
        <f t="shared" si="5"/>
        <v>74</v>
      </c>
      <c r="B78" s="33" t="s">
        <v>98</v>
      </c>
      <c r="C78" s="34">
        <v>34</v>
      </c>
      <c r="D78" s="34"/>
      <c r="E78" s="31">
        <v>3652.3</v>
      </c>
      <c r="F78" s="21">
        <v>234369.7</v>
      </c>
      <c r="G78" s="21">
        <v>534085.96</v>
      </c>
      <c r="H78" s="24">
        <v>387031.60999999993</v>
      </c>
      <c r="I78" s="9">
        <v>381424.05</v>
      </c>
      <c r="J78" s="25">
        <f>'[1]итоги 2017'!BW79</f>
        <v>586713.00927462662</v>
      </c>
      <c r="K78" s="26">
        <f t="shared" si="6"/>
        <v>-52627.049274626654</v>
      </c>
    </row>
    <row r="79" spans="1:12" s="3" customFormat="1" x14ac:dyDescent="0.25">
      <c r="A79" s="27">
        <f t="shared" si="5"/>
        <v>75</v>
      </c>
      <c r="B79" s="33" t="s">
        <v>37</v>
      </c>
      <c r="C79" s="34">
        <v>1</v>
      </c>
      <c r="D79" s="34"/>
      <c r="E79" s="31">
        <v>366.4</v>
      </c>
      <c r="F79" s="21">
        <v>3719.47</v>
      </c>
      <c r="G79" s="21">
        <v>9667.2899999999972</v>
      </c>
      <c r="H79" s="24">
        <v>9966.7400000000016</v>
      </c>
      <c r="I79" s="9">
        <v>3420.019999999995</v>
      </c>
      <c r="J79" s="25">
        <f>'[1]итоги 2017'!BW80</f>
        <v>2785.1390772206705</v>
      </c>
      <c r="K79" s="26">
        <f t="shared" si="6"/>
        <v>6882.1509227793267</v>
      </c>
    </row>
    <row r="80" spans="1:12" s="3" customFormat="1" x14ac:dyDescent="0.25">
      <c r="A80" s="27">
        <f t="shared" si="5"/>
        <v>76</v>
      </c>
      <c r="B80" s="33" t="s">
        <v>37</v>
      </c>
      <c r="C80" s="34">
        <v>2</v>
      </c>
      <c r="D80" s="34"/>
      <c r="E80" s="31">
        <v>368.3</v>
      </c>
      <c r="F80" s="21">
        <v>-4639.4399999999996</v>
      </c>
      <c r="G80" s="21">
        <v>14452.140000000005</v>
      </c>
      <c r="H80" s="24">
        <v>6272.03</v>
      </c>
      <c r="I80" s="9">
        <v>3540.6700000000046</v>
      </c>
      <c r="J80" s="25">
        <f>'[1]итоги 2017'!BW81</f>
        <v>6968.9817764334402</v>
      </c>
      <c r="K80" s="26">
        <f t="shared" si="6"/>
        <v>7483.1582235665646</v>
      </c>
    </row>
    <row r="81" spans="1:12" s="3" customFormat="1" x14ac:dyDescent="0.25">
      <c r="A81" s="27">
        <f t="shared" si="5"/>
        <v>77</v>
      </c>
      <c r="B81" s="33" t="s">
        <v>37</v>
      </c>
      <c r="C81" s="34">
        <v>3</v>
      </c>
      <c r="D81" s="34"/>
      <c r="E81" s="31">
        <v>440.8</v>
      </c>
      <c r="F81" s="21">
        <v>-2524.84</v>
      </c>
      <c r="G81" s="21">
        <v>16584.920000000002</v>
      </c>
      <c r="H81" s="24">
        <v>6434.2200000000012</v>
      </c>
      <c r="I81" s="9">
        <v>7625.8600000000006</v>
      </c>
      <c r="J81" s="25">
        <f>'[1]итоги 2017'!BW82</f>
        <v>8310.9426337378882</v>
      </c>
      <c r="K81" s="26">
        <f t="shared" si="6"/>
        <v>8273.9773662621137</v>
      </c>
    </row>
    <row r="82" spans="1:12" s="3" customFormat="1" x14ac:dyDescent="0.25">
      <c r="A82" s="27">
        <f t="shared" si="5"/>
        <v>78</v>
      </c>
      <c r="B82" s="33" t="s">
        <v>5</v>
      </c>
      <c r="C82" s="34">
        <v>4</v>
      </c>
      <c r="D82" s="34"/>
      <c r="E82" s="29">
        <v>121.85</v>
      </c>
      <c r="F82" s="21">
        <v>-1157.1300000000001</v>
      </c>
      <c r="G82" s="21">
        <v>2953.5600000000013</v>
      </c>
      <c r="H82" s="24">
        <v>0</v>
      </c>
      <c r="I82" s="9">
        <v>1796.4300000000012</v>
      </c>
      <c r="J82" s="25">
        <f>'[1]итоги 2017'!BW83</f>
        <v>4390.6976870904591</v>
      </c>
      <c r="K82" s="26">
        <f t="shared" si="6"/>
        <v>-1437.1376870904578</v>
      </c>
    </row>
    <row r="83" spans="1:12" s="3" customFormat="1" x14ac:dyDescent="0.25">
      <c r="A83" s="27">
        <f t="shared" si="5"/>
        <v>79</v>
      </c>
      <c r="B83" s="33" t="s">
        <v>5</v>
      </c>
      <c r="C83" s="34">
        <v>5</v>
      </c>
      <c r="D83" s="34"/>
      <c r="E83" s="29">
        <v>80.3</v>
      </c>
      <c r="F83" s="21">
        <v>-1264.3900000000001</v>
      </c>
      <c r="G83" s="21">
        <v>1946.3999999999996</v>
      </c>
      <c r="H83" s="24">
        <v>519.80999999999995</v>
      </c>
      <c r="I83" s="9">
        <v>162.19999999999959</v>
      </c>
      <c r="J83" s="25">
        <f>'[1]итоги 2017'!BW84</f>
        <v>2892.2788301534442</v>
      </c>
      <c r="K83" s="26">
        <f t="shared" si="6"/>
        <v>-945.8788301534446</v>
      </c>
    </row>
    <row r="84" spans="1:12" s="3" customFormat="1" x14ac:dyDescent="0.25">
      <c r="A84" s="27">
        <f t="shared" si="5"/>
        <v>80</v>
      </c>
      <c r="B84" s="33" t="s">
        <v>5</v>
      </c>
      <c r="C84" s="34">
        <v>6</v>
      </c>
      <c r="D84" s="34"/>
      <c r="E84" s="29">
        <v>38.5</v>
      </c>
      <c r="F84" s="21">
        <v>698.71</v>
      </c>
      <c r="G84" s="21">
        <v>933.24</v>
      </c>
      <c r="H84" s="24">
        <v>0</v>
      </c>
      <c r="I84" s="9">
        <v>1631.95</v>
      </c>
      <c r="J84" s="25">
        <f>'[1]итоги 2017'!BW85</f>
        <v>1386.3023516782614</v>
      </c>
      <c r="K84" s="26">
        <f t="shared" si="6"/>
        <v>-453.06235167826139</v>
      </c>
    </row>
    <row r="85" spans="1:12" s="3" customFormat="1" x14ac:dyDescent="0.25">
      <c r="A85" s="27">
        <f t="shared" si="5"/>
        <v>81</v>
      </c>
      <c r="B85" s="33" t="s">
        <v>5</v>
      </c>
      <c r="C85" s="34">
        <v>8</v>
      </c>
      <c r="D85" s="34"/>
      <c r="E85" s="29">
        <v>71.150000000000006</v>
      </c>
      <c r="F85" s="21">
        <v>-793.8</v>
      </c>
      <c r="G85" s="21">
        <v>2604.06</v>
      </c>
      <c r="H85" s="24">
        <v>870.95</v>
      </c>
      <c r="I85" s="9">
        <v>939.31</v>
      </c>
      <c r="J85" s="25">
        <f>'[1]итоги 2017'!BW86</f>
        <v>2657.7708814508546</v>
      </c>
      <c r="K85" s="26">
        <f t="shared" si="6"/>
        <v>-53.710881450854686</v>
      </c>
    </row>
    <row r="86" spans="1:12" s="3" customFormat="1" x14ac:dyDescent="0.25">
      <c r="A86" s="27">
        <f t="shared" si="5"/>
        <v>82</v>
      </c>
      <c r="B86" s="40" t="s">
        <v>69</v>
      </c>
      <c r="C86" s="41">
        <v>3</v>
      </c>
      <c r="D86" s="35">
        <v>42979</v>
      </c>
      <c r="E86" s="32">
        <v>633.29999999999995</v>
      </c>
      <c r="F86" s="21">
        <v>2905.83</v>
      </c>
      <c r="G86" s="21">
        <v>73513.05</v>
      </c>
      <c r="H86" s="24">
        <v>16074.66</v>
      </c>
      <c r="I86" s="9">
        <v>60344.22</v>
      </c>
      <c r="J86" s="25">
        <f>'[1]итоги 2017'!BW87</f>
        <v>166067.31211874928</v>
      </c>
      <c r="K86" s="26">
        <f t="shared" si="6"/>
        <v>-92554.262118749277</v>
      </c>
    </row>
    <row r="87" spans="1:12" s="3" customFormat="1" x14ac:dyDescent="0.25">
      <c r="A87" s="27">
        <f t="shared" si="5"/>
        <v>83</v>
      </c>
      <c r="B87" s="33" t="s">
        <v>69</v>
      </c>
      <c r="C87" s="34" t="s">
        <v>70</v>
      </c>
      <c r="D87" s="34"/>
      <c r="E87" s="29">
        <v>655.9</v>
      </c>
      <c r="F87" s="21">
        <v>34139.65</v>
      </c>
      <c r="G87" s="21">
        <v>69046.959999999977</v>
      </c>
      <c r="H87" s="24">
        <v>66971.350000000006</v>
      </c>
      <c r="I87" s="9">
        <v>36215.25999999998</v>
      </c>
      <c r="J87" s="25">
        <f>'[1]итоги 2017'!BW88</f>
        <v>46279.341822242379</v>
      </c>
      <c r="K87" s="26">
        <f t="shared" si="6"/>
        <v>22767.618177757598</v>
      </c>
    </row>
    <row r="88" spans="1:12" s="3" customFormat="1" x14ac:dyDescent="0.25">
      <c r="A88" s="27">
        <f t="shared" ref="A88:A101" si="7">A87+1</f>
        <v>84</v>
      </c>
      <c r="B88" s="33" t="s">
        <v>63</v>
      </c>
      <c r="C88" s="34">
        <v>3</v>
      </c>
      <c r="D88" s="34"/>
      <c r="E88" s="29">
        <v>794.85</v>
      </c>
      <c r="F88" s="21">
        <v>22462.66</v>
      </c>
      <c r="G88" s="21">
        <v>117856.26</v>
      </c>
      <c r="H88" s="24">
        <v>112582.66</v>
      </c>
      <c r="I88" s="9">
        <v>27736.25999999998</v>
      </c>
      <c r="J88" s="25">
        <f>'[1]итоги 2017'!BW89</f>
        <v>87972.986217982398</v>
      </c>
      <c r="K88" s="26">
        <f>G88-J88</f>
        <v>29883.273782017597</v>
      </c>
    </row>
    <row r="89" spans="1:12" s="3" customFormat="1" x14ac:dyDescent="0.25">
      <c r="A89" s="27">
        <f t="shared" si="7"/>
        <v>85</v>
      </c>
      <c r="B89" s="33" t="s">
        <v>63</v>
      </c>
      <c r="C89" s="34">
        <v>4</v>
      </c>
      <c r="D89" s="34"/>
      <c r="E89" s="29">
        <v>598.9</v>
      </c>
      <c r="F89" s="21">
        <v>-1337.32</v>
      </c>
      <c r="G89" s="21">
        <v>78038.789999999979</v>
      </c>
      <c r="H89" s="24">
        <v>66997</v>
      </c>
      <c r="I89" s="9">
        <v>9704.4699999999721</v>
      </c>
      <c r="J89" s="25">
        <f>'[1]итоги 2017'!BW90</f>
        <v>58366.654826142338</v>
      </c>
      <c r="K89" s="26">
        <f>G89-J89</f>
        <v>19672.135173857641</v>
      </c>
    </row>
    <row r="90" spans="1:12" s="3" customFormat="1" x14ac:dyDescent="0.25">
      <c r="A90" s="27">
        <f t="shared" si="7"/>
        <v>86</v>
      </c>
      <c r="B90" s="33" t="s">
        <v>63</v>
      </c>
      <c r="C90" s="34">
        <v>5</v>
      </c>
      <c r="D90" s="34"/>
      <c r="E90" s="29">
        <v>787.1</v>
      </c>
      <c r="F90" s="21">
        <v>63144.36</v>
      </c>
      <c r="G90" s="21">
        <v>106697.09</v>
      </c>
      <c r="H90" s="24">
        <v>86540.08</v>
      </c>
      <c r="I90" s="9">
        <v>83301.37000000001</v>
      </c>
      <c r="J90" s="25">
        <f>'[1]итоги 2017'!BW91</f>
        <v>99012.986415597246</v>
      </c>
      <c r="K90" s="26">
        <f>G90-J90</f>
        <v>7684.1035844027501</v>
      </c>
    </row>
    <row r="91" spans="1:12" s="3" customFormat="1" x14ac:dyDescent="0.25">
      <c r="A91" s="27">
        <f t="shared" si="7"/>
        <v>87</v>
      </c>
      <c r="B91" s="33" t="s">
        <v>63</v>
      </c>
      <c r="C91" s="34">
        <v>6</v>
      </c>
      <c r="D91" s="34"/>
      <c r="E91" s="29">
        <v>654.29999999999995</v>
      </c>
      <c r="F91" s="21">
        <v>10808.65</v>
      </c>
      <c r="G91" s="21">
        <v>84884.780000000013</v>
      </c>
      <c r="H91" s="24">
        <v>77894.62</v>
      </c>
      <c r="I91" s="9">
        <v>17798.810000000012</v>
      </c>
      <c r="J91" s="25">
        <f>'[1]итоги 2017'!BW92</f>
        <v>81568.347663295266</v>
      </c>
      <c r="K91" s="26">
        <f>G91-J91</f>
        <v>3316.4323367047473</v>
      </c>
    </row>
    <row r="92" spans="1:12" s="3" customFormat="1" x14ac:dyDescent="0.25">
      <c r="A92" s="27">
        <f t="shared" si="7"/>
        <v>88</v>
      </c>
      <c r="B92" s="33" t="s">
        <v>111</v>
      </c>
      <c r="C92" s="37" t="s">
        <v>88</v>
      </c>
      <c r="D92" s="37"/>
      <c r="E92" s="31">
        <v>2580.88</v>
      </c>
      <c r="F92" s="21">
        <v>60462.62</v>
      </c>
      <c r="G92" s="21">
        <v>697743.83000000007</v>
      </c>
      <c r="H92" s="24">
        <v>663721.25</v>
      </c>
      <c r="I92" s="9">
        <v>94485.20000000007</v>
      </c>
      <c r="J92" s="25">
        <f>'[1]итоги 2017'!BW93+'[1]итоги 2017'!BW94</f>
        <v>569778.70958989952</v>
      </c>
      <c r="K92" s="30">
        <f>G92-J92</f>
        <v>127965.12041010056</v>
      </c>
    </row>
    <row r="93" spans="1:12" s="3" customFormat="1" x14ac:dyDescent="0.25">
      <c r="A93" s="27">
        <f t="shared" si="7"/>
        <v>89</v>
      </c>
      <c r="B93" s="45" t="s">
        <v>110</v>
      </c>
      <c r="C93" s="48" t="s">
        <v>88</v>
      </c>
      <c r="D93" s="48"/>
      <c r="E93" s="49">
        <v>2328.4299999999998</v>
      </c>
      <c r="F93" s="21"/>
      <c r="G93" s="21"/>
      <c r="H93" s="24"/>
      <c r="I93" s="9">
        <v>0</v>
      </c>
      <c r="J93" s="25" t="s">
        <v>133</v>
      </c>
      <c r="K93" s="9">
        <v>0</v>
      </c>
    </row>
    <row r="94" spans="1:12" s="3" customFormat="1" x14ac:dyDescent="0.25">
      <c r="A94" s="27">
        <f t="shared" si="7"/>
        <v>90</v>
      </c>
      <c r="B94" s="33" t="s">
        <v>63</v>
      </c>
      <c r="C94" s="34">
        <v>10</v>
      </c>
      <c r="D94" s="34"/>
      <c r="E94" s="29">
        <v>501.11</v>
      </c>
      <c r="F94" s="21">
        <v>-1158.3</v>
      </c>
      <c r="G94" s="21">
        <v>69249.180000000008</v>
      </c>
      <c r="H94" s="24">
        <v>65551.12</v>
      </c>
      <c r="I94" s="9">
        <v>2539.7600000000093</v>
      </c>
      <c r="J94" s="25">
        <f>'[1]итоги 2017'!BW95</f>
        <v>77913.295047436448</v>
      </c>
      <c r="K94" s="26">
        <f t="shared" ref="K94:K101" si="8">G94-J94</f>
        <v>-8664.1150474364404</v>
      </c>
    </row>
    <row r="95" spans="1:12" s="3" customFormat="1" x14ac:dyDescent="0.25">
      <c r="A95" s="27">
        <f t="shared" si="7"/>
        <v>91</v>
      </c>
      <c r="B95" s="33" t="s">
        <v>63</v>
      </c>
      <c r="C95" s="37" t="s">
        <v>64</v>
      </c>
      <c r="D95" s="37"/>
      <c r="E95" s="29">
        <v>160.91999999999999</v>
      </c>
      <c r="F95" s="21">
        <v>1430.18</v>
      </c>
      <c r="G95" s="21">
        <v>23066.340000000004</v>
      </c>
      <c r="H95" s="24">
        <v>22389</v>
      </c>
      <c r="I95" s="9">
        <v>2107.5200000000041</v>
      </c>
      <c r="J95" s="25">
        <f>'[1]итоги 2017'!BW96</f>
        <v>82348.770607781742</v>
      </c>
      <c r="K95" s="26">
        <f t="shared" si="8"/>
        <v>-59282.430607781738</v>
      </c>
    </row>
    <row r="96" spans="1:12" s="3" customFormat="1" x14ac:dyDescent="0.25">
      <c r="A96" s="27">
        <f t="shared" si="7"/>
        <v>92</v>
      </c>
      <c r="B96" s="33" t="s">
        <v>41</v>
      </c>
      <c r="C96" s="34">
        <v>7</v>
      </c>
      <c r="D96" s="34"/>
      <c r="E96" s="31">
        <v>627.48</v>
      </c>
      <c r="F96" s="21">
        <v>5849.19</v>
      </c>
      <c r="G96" s="21">
        <v>74773.180000000008</v>
      </c>
      <c r="H96" s="24">
        <v>63032.5</v>
      </c>
      <c r="I96" s="9">
        <v>17589.87000000001</v>
      </c>
      <c r="J96" s="25">
        <f>'[1]итоги 2017'!BW97</f>
        <v>58660.563848841339</v>
      </c>
      <c r="K96" s="26">
        <f t="shared" si="8"/>
        <v>16112.616151158669</v>
      </c>
      <c r="L96" s="2"/>
    </row>
    <row r="97" spans="1:12" s="3" customFormat="1" x14ac:dyDescent="0.25">
      <c r="A97" s="27">
        <f t="shared" si="7"/>
        <v>93</v>
      </c>
      <c r="B97" s="33" t="s">
        <v>41</v>
      </c>
      <c r="C97" s="34">
        <v>9</v>
      </c>
      <c r="D97" s="34"/>
      <c r="E97" s="31">
        <v>744.1</v>
      </c>
      <c r="F97" s="21">
        <v>33834.870000000003</v>
      </c>
      <c r="G97" s="21">
        <v>107994.73000000003</v>
      </c>
      <c r="H97" s="24">
        <v>97631.590000000011</v>
      </c>
      <c r="I97" s="9">
        <v>44198.010000000024</v>
      </c>
      <c r="J97" s="25">
        <f>'[1]итоги 2017'!BW98</f>
        <v>91455.370054925821</v>
      </c>
      <c r="K97" s="26">
        <f t="shared" si="8"/>
        <v>16539.359945074204</v>
      </c>
      <c r="L97" s="2"/>
    </row>
    <row r="98" spans="1:12" s="2" customFormat="1" ht="15" x14ac:dyDescent="0.25">
      <c r="A98" s="27">
        <f t="shared" si="7"/>
        <v>94</v>
      </c>
      <c r="B98" s="33" t="s">
        <v>89</v>
      </c>
      <c r="C98" s="37" t="s">
        <v>90</v>
      </c>
      <c r="D98" s="37"/>
      <c r="E98" s="31">
        <v>5756.56</v>
      </c>
      <c r="F98" s="21">
        <v>119443.7</v>
      </c>
      <c r="G98" s="21">
        <v>853875.01999999979</v>
      </c>
      <c r="H98" s="24">
        <v>801053.1</v>
      </c>
      <c r="I98" s="9">
        <v>172265.61999999976</v>
      </c>
      <c r="J98" s="25">
        <f>'[1]итоги 2017'!BW99</f>
        <v>836838.55665803014</v>
      </c>
      <c r="K98" s="26">
        <f t="shared" si="8"/>
        <v>17036.463341969647</v>
      </c>
    </row>
    <row r="99" spans="1:12" s="2" customFormat="1" x14ac:dyDescent="0.25">
      <c r="A99" s="27">
        <f t="shared" si="7"/>
        <v>95</v>
      </c>
      <c r="B99" s="33" t="s">
        <v>103</v>
      </c>
      <c r="C99" s="34">
        <v>60</v>
      </c>
      <c r="D99" s="34"/>
      <c r="E99" s="38">
        <v>11371.8</v>
      </c>
      <c r="F99" s="21">
        <v>324296.19</v>
      </c>
      <c r="G99" s="21">
        <v>2234572.42</v>
      </c>
      <c r="H99" s="24">
        <v>2138415.2800000003</v>
      </c>
      <c r="I99" s="9">
        <v>420453.32999999961</v>
      </c>
      <c r="J99" s="25">
        <f>'[1]итоги 2017'!BW100</f>
        <v>2207795.8874463285</v>
      </c>
      <c r="K99" s="30">
        <f t="shared" si="8"/>
        <v>26776.532553671394</v>
      </c>
      <c r="L99" s="3"/>
    </row>
    <row r="100" spans="1:12" s="2" customFormat="1" x14ac:dyDescent="0.25">
      <c r="A100" s="27">
        <f t="shared" si="7"/>
        <v>96</v>
      </c>
      <c r="B100" s="33" t="s">
        <v>103</v>
      </c>
      <c r="C100" s="34">
        <v>62</v>
      </c>
      <c r="D100" s="34"/>
      <c r="E100" s="38">
        <v>7260.8</v>
      </c>
      <c r="F100" s="21">
        <v>0</v>
      </c>
      <c r="G100" s="44">
        <v>1496360.65</v>
      </c>
      <c r="H100" s="24">
        <v>1288049.2199999997</v>
      </c>
      <c r="I100" s="9">
        <v>208311.43000000017</v>
      </c>
      <c r="J100" s="25">
        <f>'[1]итоги 2017'!BW101</f>
        <v>1248266.4997773867</v>
      </c>
      <c r="K100" s="30">
        <f t="shared" si="8"/>
        <v>248094.15022261324</v>
      </c>
      <c r="L100" s="3"/>
    </row>
    <row r="101" spans="1:12" s="2" customFormat="1" ht="15" x14ac:dyDescent="0.25">
      <c r="A101" s="27">
        <f t="shared" si="7"/>
        <v>97</v>
      </c>
      <c r="B101" s="33" t="s">
        <v>41</v>
      </c>
      <c r="C101" s="34">
        <v>64</v>
      </c>
      <c r="D101" s="34"/>
      <c r="E101" s="38">
        <v>13194.35</v>
      </c>
      <c r="F101" s="21">
        <v>130426.26</v>
      </c>
      <c r="G101" s="21">
        <v>2479558.37</v>
      </c>
      <c r="H101" s="24">
        <v>2186272.2999999998</v>
      </c>
      <c r="I101" s="9">
        <v>423712.33000000007</v>
      </c>
      <c r="J101" s="25">
        <f>'[1]итоги 2017'!BW102</f>
        <v>2418640.5419965801</v>
      </c>
      <c r="K101" s="30">
        <f t="shared" si="8"/>
        <v>60917.828003420029</v>
      </c>
    </row>
    <row r="102" spans="1:12" s="2" customFormat="1" ht="15" x14ac:dyDescent="0.25">
      <c r="A102" s="27">
        <f t="shared" si="5"/>
        <v>98</v>
      </c>
      <c r="B102" s="33" t="s">
        <v>83</v>
      </c>
      <c r="C102" s="34">
        <v>3</v>
      </c>
      <c r="D102" s="34"/>
      <c r="E102" s="29">
        <v>1540.4</v>
      </c>
      <c r="F102" s="21">
        <v>47924.06</v>
      </c>
      <c r="G102" s="21">
        <v>232213.16999999995</v>
      </c>
      <c r="H102" s="24">
        <v>197517.95</v>
      </c>
      <c r="I102" s="9">
        <v>82619.27999999997</v>
      </c>
      <c r="J102" s="25">
        <f>'[1]итоги 2017'!BW103</f>
        <v>192028.42008915139</v>
      </c>
      <c r="K102" s="30">
        <f t="shared" si="6"/>
        <v>40184.749910848564</v>
      </c>
    </row>
    <row r="103" spans="1:12" s="2" customFormat="1" ht="15" x14ac:dyDescent="0.25">
      <c r="A103" s="27">
        <f t="shared" si="5"/>
        <v>99</v>
      </c>
      <c r="B103" s="33" t="s">
        <v>83</v>
      </c>
      <c r="C103" s="34">
        <v>4</v>
      </c>
      <c r="D103" s="34"/>
      <c r="E103" s="29">
        <v>780.1</v>
      </c>
      <c r="F103" s="21">
        <v>20672.87</v>
      </c>
      <c r="G103" s="21">
        <v>116908.26000000002</v>
      </c>
      <c r="H103" s="24">
        <v>102306.54999999999</v>
      </c>
      <c r="I103" s="9">
        <v>35274.580000000045</v>
      </c>
      <c r="J103" s="25">
        <f>'[1]итоги 2017'!BW104</f>
        <v>93614.546204096827</v>
      </c>
      <c r="K103" s="30">
        <f t="shared" si="6"/>
        <v>23293.713795903197</v>
      </c>
    </row>
    <row r="104" spans="1:12" s="2" customFormat="1" ht="15" x14ac:dyDescent="0.25">
      <c r="A104" s="27">
        <f t="shared" si="5"/>
        <v>100</v>
      </c>
      <c r="B104" s="33" t="s">
        <v>83</v>
      </c>
      <c r="C104" s="34">
        <v>5</v>
      </c>
      <c r="D104" s="34"/>
      <c r="E104" s="29">
        <v>775.9</v>
      </c>
      <c r="F104" s="21">
        <v>22604.65</v>
      </c>
      <c r="G104" s="21">
        <v>120334.58000000002</v>
      </c>
      <c r="H104" s="24">
        <v>90569.2</v>
      </c>
      <c r="I104" s="9">
        <v>52370.030000000013</v>
      </c>
      <c r="J104" s="25">
        <f>'[1]итоги 2017'!BW105</f>
        <v>108686.84358153721</v>
      </c>
      <c r="K104" s="30">
        <f t="shared" si="6"/>
        <v>11647.73641846281</v>
      </c>
    </row>
    <row r="105" spans="1:12" s="2" customFormat="1" ht="15" x14ac:dyDescent="0.25">
      <c r="A105" s="27">
        <f t="shared" si="5"/>
        <v>101</v>
      </c>
      <c r="B105" s="33" t="s">
        <v>83</v>
      </c>
      <c r="C105" s="34">
        <v>7</v>
      </c>
      <c r="D105" s="34"/>
      <c r="E105" s="31">
        <v>2602.6999999999998</v>
      </c>
      <c r="F105" s="21">
        <v>38687.85</v>
      </c>
      <c r="G105" s="21">
        <v>396195.0400000001</v>
      </c>
      <c r="H105" s="24">
        <v>356594.71</v>
      </c>
      <c r="I105" s="9">
        <v>78288.180000000051</v>
      </c>
      <c r="J105" s="25">
        <f>'[1]итоги 2017'!BW106</f>
        <v>354720.91563569725</v>
      </c>
      <c r="K105" s="30">
        <f t="shared" si="6"/>
        <v>41474.124364302843</v>
      </c>
    </row>
    <row r="106" spans="1:12" s="2" customFormat="1" ht="15" x14ac:dyDescent="0.25">
      <c r="A106" s="27">
        <f t="shared" si="5"/>
        <v>102</v>
      </c>
      <c r="B106" s="33" t="s">
        <v>83</v>
      </c>
      <c r="C106" s="34">
        <v>16</v>
      </c>
      <c r="D106" s="34"/>
      <c r="E106" s="31">
        <v>2637.4</v>
      </c>
      <c r="F106" s="21">
        <v>37097.71</v>
      </c>
      <c r="G106" s="21">
        <v>399967.80000000005</v>
      </c>
      <c r="H106" s="24">
        <v>371091.79</v>
      </c>
      <c r="I106" s="9">
        <v>65973.720000000088</v>
      </c>
      <c r="J106" s="25">
        <f>'[1]итоги 2017'!BW107</f>
        <v>323472.89190620143</v>
      </c>
      <c r="K106" s="30">
        <f t="shared" si="6"/>
        <v>76494.908093798615</v>
      </c>
    </row>
    <row r="107" spans="1:12" s="2" customFormat="1" ht="15" x14ac:dyDescent="0.25">
      <c r="A107" s="27">
        <f t="shared" si="5"/>
        <v>103</v>
      </c>
      <c r="B107" s="33" t="s">
        <v>20</v>
      </c>
      <c r="C107" s="34">
        <v>3</v>
      </c>
      <c r="D107" s="34"/>
      <c r="E107" s="31">
        <v>601.20000000000005</v>
      </c>
      <c r="F107" s="21">
        <v>4685.2700000000004</v>
      </c>
      <c r="G107" s="21">
        <v>89602.680000000008</v>
      </c>
      <c r="H107" s="24">
        <v>84746.9</v>
      </c>
      <c r="I107" s="9">
        <v>9541.0500000000175</v>
      </c>
      <c r="J107" s="25">
        <f>'[1]итоги 2017'!BW108</f>
        <v>75262.40947554684</v>
      </c>
      <c r="K107" s="26">
        <f t="shared" si="6"/>
        <v>14340.270524453168</v>
      </c>
    </row>
    <row r="108" spans="1:12" s="2" customFormat="1" ht="15" x14ac:dyDescent="0.25">
      <c r="A108" s="27">
        <f t="shared" si="5"/>
        <v>104</v>
      </c>
      <c r="B108" s="33" t="s">
        <v>20</v>
      </c>
      <c r="C108" s="34">
        <v>5</v>
      </c>
      <c r="D108" s="34"/>
      <c r="E108" s="39">
        <v>321.05</v>
      </c>
      <c r="F108" s="21">
        <v>5659.48</v>
      </c>
      <c r="G108" s="21">
        <v>44553.719999999994</v>
      </c>
      <c r="H108" s="24">
        <v>42136.6</v>
      </c>
      <c r="I108" s="9">
        <v>8076.5999999999985</v>
      </c>
      <c r="J108" s="25">
        <f>'[1]итоги 2017'!BW109</f>
        <v>39940.85844053758</v>
      </c>
      <c r="K108" s="26">
        <f t="shared" si="6"/>
        <v>4612.8615594624134</v>
      </c>
    </row>
    <row r="109" spans="1:12" s="2" customFormat="1" ht="15" x14ac:dyDescent="0.25">
      <c r="A109" s="27">
        <f t="shared" si="5"/>
        <v>105</v>
      </c>
      <c r="B109" s="33" t="s">
        <v>20</v>
      </c>
      <c r="C109" s="34">
        <v>7</v>
      </c>
      <c r="D109" s="34"/>
      <c r="E109" s="29">
        <v>484.53</v>
      </c>
      <c r="F109" s="21">
        <v>5817.1</v>
      </c>
      <c r="G109" s="21">
        <v>61973.08</v>
      </c>
      <c r="H109" s="24">
        <v>60788.62</v>
      </c>
      <c r="I109" s="9">
        <v>7001.5600000000049</v>
      </c>
      <c r="J109" s="25">
        <f>'[1]итоги 2017'!BW110</f>
        <v>55380.392480886396</v>
      </c>
      <c r="K109" s="26">
        <f t="shared" si="6"/>
        <v>6592.687519113606</v>
      </c>
    </row>
    <row r="110" spans="1:12" s="2" customFormat="1" ht="15" x14ac:dyDescent="0.25">
      <c r="A110" s="27">
        <f t="shared" si="5"/>
        <v>106</v>
      </c>
      <c r="B110" s="33" t="s">
        <v>20</v>
      </c>
      <c r="C110" s="34">
        <v>9</v>
      </c>
      <c r="D110" s="34"/>
      <c r="E110" s="31">
        <v>768</v>
      </c>
      <c r="F110" s="21">
        <v>16271.23</v>
      </c>
      <c r="G110" s="21">
        <v>107201.21999999999</v>
      </c>
      <c r="H110" s="24">
        <v>102185.31999999999</v>
      </c>
      <c r="I110" s="9">
        <v>21287.12999999999</v>
      </c>
      <c r="J110" s="25">
        <f>'[1]итоги 2017'!BW111</f>
        <v>95215.36801926796</v>
      </c>
      <c r="K110" s="26">
        <f t="shared" si="6"/>
        <v>11985.851980732026</v>
      </c>
    </row>
    <row r="111" spans="1:12" s="2" customFormat="1" ht="15" x14ac:dyDescent="0.25">
      <c r="A111" s="27">
        <f t="shared" si="5"/>
        <v>107</v>
      </c>
      <c r="B111" s="33" t="s">
        <v>21</v>
      </c>
      <c r="C111" s="34">
        <v>2</v>
      </c>
      <c r="D111" s="34"/>
      <c r="E111" s="39">
        <v>250.15</v>
      </c>
      <c r="F111" s="21">
        <v>-611.36</v>
      </c>
      <c r="G111" s="21">
        <v>27526.560000000001</v>
      </c>
      <c r="H111" s="24">
        <v>19162.59</v>
      </c>
      <c r="I111" s="9">
        <v>7752.6100000000006</v>
      </c>
      <c r="J111" s="25">
        <f>'[1]итоги 2017'!BW112</f>
        <v>20287.19142011266</v>
      </c>
      <c r="K111" s="26">
        <f t="shared" si="6"/>
        <v>7239.3685798873412</v>
      </c>
    </row>
    <row r="112" spans="1:12" s="2" customFormat="1" ht="15" x14ac:dyDescent="0.25">
      <c r="A112" s="27">
        <f t="shared" si="5"/>
        <v>108</v>
      </c>
      <c r="B112" s="33" t="s">
        <v>21</v>
      </c>
      <c r="C112" s="34">
        <v>6</v>
      </c>
      <c r="D112" s="34"/>
      <c r="E112" s="39">
        <v>281.89999999999998</v>
      </c>
      <c r="F112" s="21">
        <v>37258.839999999997</v>
      </c>
      <c r="G112" s="21">
        <v>27475.349999999991</v>
      </c>
      <c r="H112" s="24">
        <v>10147.199999999999</v>
      </c>
      <c r="I112" s="9">
        <v>54586.989999999991</v>
      </c>
      <c r="J112" s="25">
        <f>'[1]итоги 2017'!BW113</f>
        <v>23000.977660004479</v>
      </c>
      <c r="K112" s="26">
        <f t="shared" si="6"/>
        <v>4474.3723399955124</v>
      </c>
    </row>
    <row r="113" spans="1:11" s="2" customFormat="1" ht="15" x14ac:dyDescent="0.25">
      <c r="A113" s="27">
        <f t="shared" si="5"/>
        <v>109</v>
      </c>
      <c r="B113" s="33" t="s">
        <v>21</v>
      </c>
      <c r="C113" s="34">
        <v>9</v>
      </c>
      <c r="D113" s="34"/>
      <c r="E113" s="29">
        <v>450.2</v>
      </c>
      <c r="F113" s="21">
        <v>4975.82</v>
      </c>
      <c r="G113" s="21">
        <v>54685.94999999999</v>
      </c>
      <c r="H113" s="24">
        <v>55609.54</v>
      </c>
      <c r="I113" s="9">
        <v>4052.2299999999886</v>
      </c>
      <c r="J113" s="25">
        <f>'[1]итоги 2017'!BW114</f>
        <v>39888.858006463706</v>
      </c>
      <c r="K113" s="26">
        <f t="shared" si="6"/>
        <v>14797.091993536284</v>
      </c>
    </row>
    <row r="114" spans="1:11" s="2" customFormat="1" ht="15" x14ac:dyDescent="0.25">
      <c r="A114" s="27">
        <f t="shared" si="5"/>
        <v>110</v>
      </c>
      <c r="B114" s="33" t="s">
        <v>21</v>
      </c>
      <c r="C114" s="34">
        <v>10</v>
      </c>
      <c r="D114" s="34"/>
      <c r="E114" s="39">
        <v>234.88</v>
      </c>
      <c r="F114" s="21">
        <v>8940</v>
      </c>
      <c r="G114" s="21">
        <v>21396.190000000006</v>
      </c>
      <c r="H114" s="24">
        <v>21650.28</v>
      </c>
      <c r="I114" s="9">
        <v>8685.9100000000071</v>
      </c>
      <c r="J114" s="25">
        <f>'[1]итоги 2017'!BW115</f>
        <v>18553.009401791096</v>
      </c>
      <c r="K114" s="26">
        <f t="shared" si="6"/>
        <v>2843.1805982089099</v>
      </c>
    </row>
    <row r="115" spans="1:11" s="2" customFormat="1" ht="15" x14ac:dyDescent="0.25">
      <c r="A115" s="27">
        <f t="shared" si="5"/>
        <v>111</v>
      </c>
      <c r="B115" s="28" t="s">
        <v>21</v>
      </c>
      <c r="C115" s="29">
        <v>12</v>
      </c>
      <c r="D115" s="29"/>
      <c r="E115" s="29">
        <v>615</v>
      </c>
      <c r="F115" s="21">
        <v>1328.07</v>
      </c>
      <c r="G115" s="21">
        <v>68500.98000000001</v>
      </c>
      <c r="H115" s="24">
        <v>55612.240000000005</v>
      </c>
      <c r="I115" s="9">
        <v>14216.810000000012</v>
      </c>
      <c r="J115" s="25">
        <f>'[1]итоги 2017'!BW116</f>
        <v>60007.150524577832</v>
      </c>
      <c r="K115" s="26">
        <f t="shared" si="6"/>
        <v>8493.8294754221788</v>
      </c>
    </row>
    <row r="116" spans="1:11" s="2" customFormat="1" ht="15" x14ac:dyDescent="0.25">
      <c r="A116" s="27">
        <f t="shared" si="5"/>
        <v>112</v>
      </c>
      <c r="B116" s="33" t="s">
        <v>21</v>
      </c>
      <c r="C116" s="34">
        <v>13</v>
      </c>
      <c r="D116" s="34"/>
      <c r="E116" s="39">
        <v>393.1</v>
      </c>
      <c r="F116" s="21">
        <v>-7111.3</v>
      </c>
      <c r="G116" s="21">
        <v>42553.38</v>
      </c>
      <c r="H116" s="24">
        <v>30630.659999999996</v>
      </c>
      <c r="I116" s="9">
        <v>4811.4199999999983</v>
      </c>
      <c r="J116" s="25">
        <f>'[1]итоги 2017'!BW117</f>
        <v>32282.572314282348</v>
      </c>
      <c r="K116" s="26">
        <f t="shared" si="6"/>
        <v>10270.807685717649</v>
      </c>
    </row>
    <row r="117" spans="1:11" s="2" customFormat="1" ht="15" x14ac:dyDescent="0.25">
      <c r="A117" s="27">
        <f t="shared" si="5"/>
        <v>113</v>
      </c>
      <c r="B117" s="33" t="s">
        <v>21</v>
      </c>
      <c r="C117" s="34">
        <v>14</v>
      </c>
      <c r="D117" s="34"/>
      <c r="E117" s="39">
        <v>32.6</v>
      </c>
      <c r="F117" s="21">
        <v>-510.21</v>
      </c>
      <c r="G117" s="21">
        <v>3587.2800000000007</v>
      </c>
      <c r="H117" s="24">
        <v>2747.8100000000004</v>
      </c>
      <c r="I117" s="9">
        <v>329.26000000000022</v>
      </c>
      <c r="J117" s="25">
        <f>'[1]итоги 2017'!BW118</f>
        <v>2594.9298882578018</v>
      </c>
      <c r="K117" s="26">
        <f t="shared" si="6"/>
        <v>992.35011174219881</v>
      </c>
    </row>
    <row r="118" spans="1:11" s="2" customFormat="1" ht="15" x14ac:dyDescent="0.25">
      <c r="A118" s="27">
        <f t="shared" si="5"/>
        <v>114</v>
      </c>
      <c r="B118" s="33" t="s">
        <v>21</v>
      </c>
      <c r="C118" s="34">
        <v>15</v>
      </c>
      <c r="D118" s="34"/>
      <c r="E118" s="39">
        <v>68.2</v>
      </c>
      <c r="F118" s="21">
        <v>1568.39</v>
      </c>
      <c r="G118" s="21">
        <v>7504.74</v>
      </c>
      <c r="H118" s="24">
        <v>8384.24</v>
      </c>
      <c r="I118" s="9">
        <v>688.88999999999942</v>
      </c>
      <c r="J118" s="25">
        <f>'[1]итоги 2017'!BW119</f>
        <v>5430.1259250185258</v>
      </c>
      <c r="K118" s="26">
        <f t="shared" si="6"/>
        <v>2074.614074981474</v>
      </c>
    </row>
    <row r="119" spans="1:11" s="2" customFormat="1" ht="15" x14ac:dyDescent="0.25">
      <c r="A119" s="27">
        <f t="shared" si="5"/>
        <v>115</v>
      </c>
      <c r="B119" s="33" t="s">
        <v>21</v>
      </c>
      <c r="C119" s="34">
        <v>16</v>
      </c>
      <c r="D119" s="34"/>
      <c r="E119" s="29">
        <v>623.70000000000005</v>
      </c>
      <c r="F119" s="21">
        <v>17571.37</v>
      </c>
      <c r="G119" s="21">
        <v>77963.94</v>
      </c>
      <c r="H119" s="24">
        <v>83180.66</v>
      </c>
      <c r="I119" s="9">
        <v>12354.649999999994</v>
      </c>
      <c r="J119" s="25">
        <f>'[1]итоги 2017'!BW120</f>
        <v>61942.121144484874</v>
      </c>
      <c r="K119" s="26">
        <f t="shared" si="6"/>
        <v>16021.818855515128</v>
      </c>
    </row>
    <row r="120" spans="1:11" s="2" customFormat="1" ht="15" x14ac:dyDescent="0.25">
      <c r="A120" s="27">
        <f t="shared" si="5"/>
        <v>116</v>
      </c>
      <c r="B120" s="33" t="s">
        <v>21</v>
      </c>
      <c r="C120" s="34">
        <v>17</v>
      </c>
      <c r="D120" s="50">
        <v>42767</v>
      </c>
      <c r="E120" s="39">
        <v>923</v>
      </c>
      <c r="F120" s="21">
        <v>-8779.33</v>
      </c>
      <c r="G120" s="21">
        <v>24082.75</v>
      </c>
      <c r="H120" s="24">
        <v>34431.71</v>
      </c>
      <c r="I120" s="9">
        <v>-19128.29</v>
      </c>
      <c r="J120" s="25">
        <f>'[1]итоги 2017'!BW121</f>
        <v>15820.852740357695</v>
      </c>
      <c r="K120" s="26">
        <f t="shared" si="6"/>
        <v>8261.8972596423046</v>
      </c>
    </row>
    <row r="121" spans="1:11" s="2" customFormat="1" ht="15" x14ac:dyDescent="0.25">
      <c r="A121" s="27">
        <f t="shared" si="5"/>
        <v>117</v>
      </c>
      <c r="B121" s="33" t="s">
        <v>21</v>
      </c>
      <c r="C121" s="34">
        <v>18</v>
      </c>
      <c r="D121" s="34"/>
      <c r="E121" s="29">
        <v>628.35</v>
      </c>
      <c r="F121" s="21">
        <v>12021.45</v>
      </c>
      <c r="G121" s="21">
        <v>73244.210000000006</v>
      </c>
      <c r="H121" s="24">
        <v>65346.66</v>
      </c>
      <c r="I121" s="9">
        <v>19919</v>
      </c>
      <c r="J121" s="25">
        <f>'[1]итоги 2017'!BW122</f>
        <v>66223.863681978415</v>
      </c>
      <c r="K121" s="26">
        <f t="shared" si="6"/>
        <v>7020.3463180215913</v>
      </c>
    </row>
    <row r="122" spans="1:11" s="2" customFormat="1" ht="15" x14ac:dyDescent="0.25">
      <c r="A122" s="27">
        <f t="shared" si="5"/>
        <v>118</v>
      </c>
      <c r="B122" s="33" t="s">
        <v>21</v>
      </c>
      <c r="C122" s="34">
        <v>19</v>
      </c>
      <c r="D122" s="34"/>
      <c r="E122" s="39">
        <v>259.10000000000002</v>
      </c>
      <c r="F122" s="21">
        <v>1440.49</v>
      </c>
      <c r="G122" s="21">
        <v>13265.789999999997</v>
      </c>
      <c r="H122" s="24">
        <v>8664.33</v>
      </c>
      <c r="I122" s="9">
        <v>6041.9499999999971</v>
      </c>
      <c r="J122" s="25">
        <f>'[1]итоги 2017'!BW123</f>
        <v>18319.80477926505</v>
      </c>
      <c r="K122" s="26">
        <f t="shared" si="6"/>
        <v>-5054.0147792650532</v>
      </c>
    </row>
    <row r="123" spans="1:11" s="2" customFormat="1" ht="15" x14ac:dyDescent="0.25">
      <c r="A123" s="27">
        <f t="shared" si="5"/>
        <v>119</v>
      </c>
      <c r="B123" s="33" t="s">
        <v>21</v>
      </c>
      <c r="C123" s="34">
        <v>20</v>
      </c>
      <c r="D123" s="34"/>
      <c r="E123" s="29">
        <v>671.57</v>
      </c>
      <c r="F123" s="21">
        <v>11756.73</v>
      </c>
      <c r="G123" s="21">
        <v>75602.709999999992</v>
      </c>
      <c r="H123" s="24">
        <v>74150.89</v>
      </c>
      <c r="I123" s="9">
        <v>13208.549999999988</v>
      </c>
      <c r="J123" s="25">
        <f>'[1]итоги 2017'!BW124</f>
        <v>73263.313585967699</v>
      </c>
      <c r="K123" s="26">
        <f t="shared" si="6"/>
        <v>2339.3964140322933</v>
      </c>
    </row>
    <row r="124" spans="1:11" s="2" customFormat="1" ht="15" x14ac:dyDescent="0.25">
      <c r="A124" s="27">
        <f t="shared" si="5"/>
        <v>120</v>
      </c>
      <c r="B124" s="33" t="s">
        <v>21</v>
      </c>
      <c r="C124" s="34">
        <v>21</v>
      </c>
      <c r="D124" s="34"/>
      <c r="E124" s="39">
        <v>73.400000000000006</v>
      </c>
      <c r="F124" s="21">
        <v>-471.13</v>
      </c>
      <c r="G124" s="21">
        <v>7764.7800000000007</v>
      </c>
      <c r="H124" s="24">
        <v>3441.0300000000007</v>
      </c>
      <c r="I124" s="9">
        <v>3852.62</v>
      </c>
      <c r="J124" s="25">
        <f>'[1]итоги 2017'!BW125</f>
        <v>5844.3349985577897</v>
      </c>
      <c r="K124" s="26">
        <f t="shared" si="6"/>
        <v>1920.4450014422109</v>
      </c>
    </row>
    <row r="125" spans="1:11" s="2" customFormat="1" ht="15" x14ac:dyDescent="0.25">
      <c r="A125" s="27">
        <f t="shared" si="5"/>
        <v>121</v>
      </c>
      <c r="B125" s="33" t="s">
        <v>21</v>
      </c>
      <c r="C125" s="37" t="s">
        <v>65</v>
      </c>
      <c r="D125" s="37"/>
      <c r="E125" s="31">
        <v>686</v>
      </c>
      <c r="F125" s="21">
        <v>11682.27</v>
      </c>
      <c r="G125" s="21">
        <v>68742.36</v>
      </c>
      <c r="H125" s="24">
        <v>66362.569999999992</v>
      </c>
      <c r="I125" s="9">
        <v>14062.060000000012</v>
      </c>
      <c r="J125" s="25">
        <f>'[1]итоги 2017'!BW126</f>
        <v>49419.020564428116</v>
      </c>
      <c r="K125" s="26">
        <f t="shared" si="6"/>
        <v>19323.339435571885</v>
      </c>
    </row>
    <row r="126" spans="1:11" s="2" customFormat="1" ht="15" x14ac:dyDescent="0.25">
      <c r="A126" s="27">
        <f t="shared" si="5"/>
        <v>122</v>
      </c>
      <c r="B126" s="33" t="s">
        <v>21</v>
      </c>
      <c r="C126" s="34">
        <v>23</v>
      </c>
      <c r="D126" s="34"/>
      <c r="E126" s="39">
        <v>55.79</v>
      </c>
      <c r="F126" s="21">
        <v>3930.75</v>
      </c>
      <c r="G126" s="21">
        <v>6139.1399999999994</v>
      </c>
      <c r="H126" s="24">
        <v>2367.29</v>
      </c>
      <c r="I126" s="9">
        <v>7702.5999999999995</v>
      </c>
      <c r="J126" s="25">
        <f>'[1]итоги 2017'!BW127</f>
        <v>4441.5007049702599</v>
      </c>
      <c r="K126" s="26">
        <f t="shared" si="6"/>
        <v>1697.6392950297395</v>
      </c>
    </row>
    <row r="127" spans="1:11" s="2" customFormat="1" ht="15" x14ac:dyDescent="0.25">
      <c r="A127" s="27">
        <f t="shared" si="5"/>
        <v>123</v>
      </c>
      <c r="B127" s="33" t="s">
        <v>21</v>
      </c>
      <c r="C127" s="34">
        <v>29</v>
      </c>
      <c r="D127" s="34"/>
      <c r="E127" s="39">
        <v>74.64</v>
      </c>
      <c r="F127" s="21">
        <v>-1206.8699999999999</v>
      </c>
      <c r="G127" s="21">
        <v>8213.3999999999978</v>
      </c>
      <c r="H127" s="24">
        <v>6252.6699999999992</v>
      </c>
      <c r="I127" s="9">
        <v>753.85999999999876</v>
      </c>
      <c r="J127" s="25">
        <f>'[1]итоги 2017'!BW128</f>
        <v>5935.8260444499838</v>
      </c>
      <c r="K127" s="26">
        <f t="shared" si="6"/>
        <v>2277.573955550014</v>
      </c>
    </row>
    <row r="128" spans="1:11" s="2" customFormat="1" ht="15" x14ac:dyDescent="0.25">
      <c r="A128" s="27">
        <f t="shared" si="5"/>
        <v>124</v>
      </c>
      <c r="B128" s="33" t="s">
        <v>47</v>
      </c>
      <c r="C128" s="34">
        <v>32</v>
      </c>
      <c r="D128" s="35">
        <v>42948</v>
      </c>
      <c r="E128" s="32">
        <v>341</v>
      </c>
      <c r="F128" s="21">
        <v>0</v>
      </c>
      <c r="G128" s="21">
        <v>43837.94</v>
      </c>
      <c r="H128" s="24">
        <v>19584.440000000002</v>
      </c>
      <c r="I128" s="9">
        <v>24253.5</v>
      </c>
      <c r="J128" s="25">
        <f>'[1]итоги 2017'!BW129</f>
        <v>46691.123567242874</v>
      </c>
      <c r="K128" s="26">
        <f t="shared" si="6"/>
        <v>-2853.1835672428715</v>
      </c>
    </row>
    <row r="129" spans="1:11" s="2" customFormat="1" ht="15" x14ac:dyDescent="0.25">
      <c r="A129" s="27">
        <f t="shared" si="5"/>
        <v>125</v>
      </c>
      <c r="B129" s="33" t="s">
        <v>47</v>
      </c>
      <c r="C129" s="34">
        <v>33</v>
      </c>
      <c r="D129" s="35">
        <v>42948</v>
      </c>
      <c r="E129" s="32">
        <v>618.63</v>
      </c>
      <c r="F129" s="21">
        <v>0</v>
      </c>
      <c r="G129" s="21">
        <v>96945.68</v>
      </c>
      <c r="H129" s="24">
        <v>60933.960000000006</v>
      </c>
      <c r="I129" s="9">
        <v>36011.719999999987</v>
      </c>
      <c r="J129" s="25">
        <f>'[1]итоги 2017'!BW130</f>
        <v>216115.86516692449</v>
      </c>
      <c r="K129" s="26">
        <f t="shared" si="6"/>
        <v>-119170.18516692449</v>
      </c>
    </row>
    <row r="130" spans="1:11" s="2" customFormat="1" ht="15" x14ac:dyDescent="0.25">
      <c r="A130" s="27">
        <f t="shared" si="5"/>
        <v>126</v>
      </c>
      <c r="B130" s="33" t="s">
        <v>47</v>
      </c>
      <c r="C130" s="34">
        <v>34</v>
      </c>
      <c r="D130" s="34"/>
      <c r="E130" s="29">
        <v>370</v>
      </c>
      <c r="F130" s="21">
        <v>13007.67</v>
      </c>
      <c r="G130" s="21">
        <v>43618.36</v>
      </c>
      <c r="H130" s="24">
        <v>31097.09</v>
      </c>
      <c r="I130" s="9">
        <v>25528.94</v>
      </c>
      <c r="J130" s="25">
        <f>'[1]итоги 2017'!BW131</f>
        <v>36194.678552743819</v>
      </c>
      <c r="K130" s="26">
        <f t="shared" si="6"/>
        <v>7423.6814472561819</v>
      </c>
    </row>
    <row r="131" spans="1:11" s="2" customFormat="1" ht="15" x14ac:dyDescent="0.25">
      <c r="A131" s="27">
        <f t="shared" si="5"/>
        <v>127</v>
      </c>
      <c r="B131" s="33" t="s">
        <v>47</v>
      </c>
      <c r="C131" s="34">
        <v>35</v>
      </c>
      <c r="D131" s="34"/>
      <c r="E131" s="29">
        <v>463</v>
      </c>
      <c r="F131" s="21">
        <v>7040.45</v>
      </c>
      <c r="G131" s="21">
        <v>51258.19999999999</v>
      </c>
      <c r="H131" s="24">
        <v>53659.48</v>
      </c>
      <c r="I131" s="9">
        <v>4639.1699999999837</v>
      </c>
      <c r="J131" s="25">
        <f>'[1]итоги 2017'!BW132</f>
        <v>144744.34863326338</v>
      </c>
      <c r="K131" s="26">
        <f t="shared" si="6"/>
        <v>-93486.148633263394</v>
      </c>
    </row>
    <row r="132" spans="1:11" s="2" customFormat="1" ht="15" x14ac:dyDescent="0.25">
      <c r="A132" s="27">
        <f t="shared" si="5"/>
        <v>128</v>
      </c>
      <c r="B132" s="33" t="s">
        <v>47</v>
      </c>
      <c r="C132" s="34">
        <v>39</v>
      </c>
      <c r="D132" s="34"/>
      <c r="E132" s="29">
        <v>719.4</v>
      </c>
      <c r="F132" s="21">
        <v>17681.060000000001</v>
      </c>
      <c r="G132" s="21">
        <v>77771.360000000015</v>
      </c>
      <c r="H132" s="24">
        <v>52272.87</v>
      </c>
      <c r="I132" s="9">
        <v>43179.55000000001</v>
      </c>
      <c r="J132" s="25">
        <f>'[1]итоги 2017'!BW133</f>
        <v>181232.36567457378</v>
      </c>
      <c r="K132" s="26">
        <f t="shared" si="6"/>
        <v>-103461.00567457377</v>
      </c>
    </row>
    <row r="133" spans="1:11" s="2" customFormat="1" ht="15" x14ac:dyDescent="0.25">
      <c r="A133" s="27">
        <f t="shared" si="5"/>
        <v>129</v>
      </c>
      <c r="B133" s="33" t="s">
        <v>94</v>
      </c>
      <c r="C133" s="34">
        <v>1</v>
      </c>
      <c r="D133" s="34"/>
      <c r="E133" s="31">
        <v>1913.7</v>
      </c>
      <c r="F133" s="21">
        <v>49083</v>
      </c>
      <c r="G133" s="21">
        <v>287362.26000000007</v>
      </c>
      <c r="H133" s="24">
        <v>261075.03</v>
      </c>
      <c r="I133" s="9">
        <v>75370.230000000069</v>
      </c>
      <c r="J133" s="25">
        <f>'[1]итоги 2017'!BW134</f>
        <v>276920.45691160904</v>
      </c>
      <c r="K133" s="26">
        <f t="shared" si="6"/>
        <v>10441.803088391025</v>
      </c>
    </row>
    <row r="134" spans="1:11" s="2" customFormat="1" ht="15" x14ac:dyDescent="0.25">
      <c r="A134" s="27">
        <f t="shared" si="5"/>
        <v>130</v>
      </c>
      <c r="B134" s="33" t="s">
        <v>94</v>
      </c>
      <c r="C134" s="34">
        <v>3</v>
      </c>
      <c r="D134" s="34"/>
      <c r="E134" s="31">
        <v>1892.38</v>
      </c>
      <c r="F134" s="21">
        <v>41696.47</v>
      </c>
      <c r="G134" s="21">
        <v>292206</v>
      </c>
      <c r="H134" s="24">
        <v>274530.43000000005</v>
      </c>
      <c r="I134" s="9">
        <v>59372.039999999921</v>
      </c>
      <c r="J134" s="25">
        <f>'[1]итоги 2017'!BW135</f>
        <v>368740.96306432155</v>
      </c>
      <c r="K134" s="26">
        <f t="shared" si="6"/>
        <v>-76534.96306432155</v>
      </c>
    </row>
    <row r="135" spans="1:11" s="2" customFormat="1" ht="15" x14ac:dyDescent="0.25">
      <c r="A135" s="27">
        <f t="shared" si="5"/>
        <v>131</v>
      </c>
      <c r="B135" s="33" t="s">
        <v>94</v>
      </c>
      <c r="C135" s="34">
        <v>4</v>
      </c>
      <c r="D135" s="34"/>
      <c r="E135" s="31">
        <v>2258.0300000000002</v>
      </c>
      <c r="F135" s="21">
        <v>28181.77</v>
      </c>
      <c r="G135" s="21">
        <v>305362.29999999993</v>
      </c>
      <c r="H135" s="24">
        <v>296610.78999999998</v>
      </c>
      <c r="I135" s="9">
        <v>36933.27999999997</v>
      </c>
      <c r="J135" s="25">
        <f>'[1]итоги 2017'!BW136</f>
        <v>361397.92607071809</v>
      </c>
      <c r="K135" s="26">
        <f t="shared" si="6"/>
        <v>-56035.626070718165</v>
      </c>
    </row>
    <row r="136" spans="1:11" s="2" customFormat="1" ht="15" x14ac:dyDescent="0.25">
      <c r="A136" s="27">
        <f t="shared" ref="A136:A198" si="9">A135+1</f>
        <v>132</v>
      </c>
      <c r="B136" s="33" t="s">
        <v>94</v>
      </c>
      <c r="C136" s="34">
        <v>6</v>
      </c>
      <c r="D136" s="34"/>
      <c r="E136" s="31">
        <v>1506.3</v>
      </c>
      <c r="F136" s="21">
        <v>40668.01</v>
      </c>
      <c r="G136" s="21">
        <v>214719.56000000003</v>
      </c>
      <c r="H136" s="24">
        <v>212435.86</v>
      </c>
      <c r="I136" s="9">
        <v>42951.71000000005</v>
      </c>
      <c r="J136" s="25">
        <f>'[1]итоги 2017'!BW137</f>
        <v>228204.06765790249</v>
      </c>
      <c r="K136" s="26">
        <f t="shared" ref="K136:K198" si="10">G136-J136</f>
        <v>-13484.507657902461</v>
      </c>
    </row>
    <row r="137" spans="1:11" s="2" customFormat="1" ht="15" x14ac:dyDescent="0.25">
      <c r="A137" s="27">
        <f t="shared" si="9"/>
        <v>133</v>
      </c>
      <c r="B137" s="33" t="s">
        <v>6</v>
      </c>
      <c r="C137" s="34">
        <v>2</v>
      </c>
      <c r="D137" s="34"/>
      <c r="E137" s="29">
        <v>807.2</v>
      </c>
      <c r="F137" s="21">
        <v>16553.66</v>
      </c>
      <c r="G137" s="21">
        <v>102404.72000000002</v>
      </c>
      <c r="H137" s="24">
        <v>92796.2</v>
      </c>
      <c r="I137" s="9">
        <v>26162.180000000022</v>
      </c>
      <c r="J137" s="25">
        <f>'[1]итоги 2017'!BW138</f>
        <v>93560.258976515266</v>
      </c>
      <c r="K137" s="26">
        <f t="shared" si="10"/>
        <v>8844.4610234847496</v>
      </c>
    </row>
    <row r="138" spans="1:11" s="2" customFormat="1" ht="16.5" customHeight="1" x14ac:dyDescent="0.25">
      <c r="A138" s="27">
        <f t="shared" si="9"/>
        <v>134</v>
      </c>
      <c r="B138" s="33" t="s">
        <v>6</v>
      </c>
      <c r="C138" s="34">
        <v>14</v>
      </c>
      <c r="D138" s="34"/>
      <c r="E138" s="39">
        <v>104.1</v>
      </c>
      <c r="F138" s="21">
        <v>1149.3699999999999</v>
      </c>
      <c r="G138" s="21">
        <v>8184.7799999999988</v>
      </c>
      <c r="H138" s="24">
        <v>8523.49</v>
      </c>
      <c r="I138" s="9">
        <v>810.65999999999804</v>
      </c>
      <c r="J138" s="25">
        <f>'[1]итоги 2017'!BW139</f>
        <v>4574.9626254125833</v>
      </c>
      <c r="K138" s="26">
        <f t="shared" si="10"/>
        <v>3609.8173745874155</v>
      </c>
    </row>
    <row r="139" spans="1:11" s="2" customFormat="1" ht="15" x14ac:dyDescent="0.25">
      <c r="A139" s="27">
        <f t="shared" si="9"/>
        <v>135</v>
      </c>
      <c r="B139" s="33" t="s">
        <v>6</v>
      </c>
      <c r="C139" s="34">
        <v>31</v>
      </c>
      <c r="D139" s="34"/>
      <c r="E139" s="29">
        <v>419.1</v>
      </c>
      <c r="F139" s="21">
        <v>-5827.41</v>
      </c>
      <c r="G139" s="21">
        <v>9506.8799999999992</v>
      </c>
      <c r="H139" s="24">
        <v>2732.3500000000004</v>
      </c>
      <c r="I139" s="9">
        <v>947.11999999999898</v>
      </c>
      <c r="J139" s="25">
        <f>'[1]итоги 2017'!BW140</f>
        <v>25270.350114703233</v>
      </c>
      <c r="K139" s="26">
        <f t="shared" si="10"/>
        <v>-15763.470114703234</v>
      </c>
    </row>
    <row r="140" spans="1:11" s="2" customFormat="1" ht="15" x14ac:dyDescent="0.25">
      <c r="A140" s="27">
        <f t="shared" si="9"/>
        <v>136</v>
      </c>
      <c r="B140" s="33" t="s">
        <v>6</v>
      </c>
      <c r="C140" s="34">
        <v>47</v>
      </c>
      <c r="D140" s="34"/>
      <c r="E140" s="29">
        <v>535.16</v>
      </c>
      <c r="F140" s="21">
        <v>5245.09</v>
      </c>
      <c r="G140" s="21">
        <v>65612.250000000015</v>
      </c>
      <c r="H140" s="24">
        <v>62972.07</v>
      </c>
      <c r="I140" s="9">
        <v>7885.2700000000114</v>
      </c>
      <c r="J140" s="25">
        <f>'[1]итоги 2017'!BW141</f>
        <v>50016.007790783748</v>
      </c>
      <c r="K140" s="26">
        <f t="shared" si="10"/>
        <v>15596.242209216267</v>
      </c>
    </row>
    <row r="141" spans="1:11" s="2" customFormat="1" ht="15" x14ac:dyDescent="0.25">
      <c r="A141" s="27">
        <f t="shared" si="9"/>
        <v>137</v>
      </c>
      <c r="B141" s="33" t="s">
        <v>6</v>
      </c>
      <c r="C141" s="34">
        <v>49</v>
      </c>
      <c r="D141" s="34"/>
      <c r="E141" s="39">
        <v>206.4</v>
      </c>
      <c r="F141" s="21">
        <v>-2420.9299999999998</v>
      </c>
      <c r="G141" s="21">
        <v>19677.329999999994</v>
      </c>
      <c r="H141" s="24">
        <v>17127.600000000002</v>
      </c>
      <c r="I141" s="9">
        <v>128.799999999992</v>
      </c>
      <c r="J141" s="25">
        <f>'[1]итоги 2017'!BW142</f>
        <v>20259.374772836483</v>
      </c>
      <c r="K141" s="26">
        <f t="shared" si="10"/>
        <v>-582.04477283648885</v>
      </c>
    </row>
    <row r="142" spans="1:11" s="2" customFormat="1" ht="13.5" customHeight="1" x14ac:dyDescent="0.25">
      <c r="A142" s="27">
        <f t="shared" si="9"/>
        <v>138</v>
      </c>
      <c r="B142" s="33" t="s">
        <v>6</v>
      </c>
      <c r="C142" s="34" t="s">
        <v>29</v>
      </c>
      <c r="D142" s="34"/>
      <c r="E142" s="29">
        <v>160</v>
      </c>
      <c r="F142" s="21">
        <v>-1045.0899999999999</v>
      </c>
      <c r="G142" s="21">
        <v>5353.8199999999988</v>
      </c>
      <c r="H142" s="24">
        <v>2809.83</v>
      </c>
      <c r="I142" s="9">
        <v>1498.8999999999987</v>
      </c>
      <c r="J142" s="25">
        <f>'[1]итоги 2017'!BW143</f>
        <v>8274.1556092895535</v>
      </c>
      <c r="K142" s="26">
        <f t="shared" si="10"/>
        <v>-2920.3356092895547</v>
      </c>
    </row>
    <row r="143" spans="1:11" s="2" customFormat="1" ht="15" x14ac:dyDescent="0.25">
      <c r="A143" s="27">
        <f t="shared" si="9"/>
        <v>139</v>
      </c>
      <c r="B143" s="33" t="s">
        <v>32</v>
      </c>
      <c r="C143" s="34">
        <v>1</v>
      </c>
      <c r="D143" s="50">
        <v>42856</v>
      </c>
      <c r="E143" s="31">
        <v>246.39</v>
      </c>
      <c r="F143" s="21">
        <v>-3926.41</v>
      </c>
      <c r="G143" s="21">
        <v>6027.72</v>
      </c>
      <c r="H143" s="24">
        <v>4660.6499999999996</v>
      </c>
      <c r="I143" s="9">
        <v>-2559.3399999999992</v>
      </c>
      <c r="J143" s="25">
        <f>'[1]итоги 2017'!BW144</f>
        <v>8702.8496669332999</v>
      </c>
      <c r="K143" s="26">
        <f t="shared" si="10"/>
        <v>-2675.1296669332996</v>
      </c>
    </row>
    <row r="144" spans="1:11" s="2" customFormat="1" ht="15" x14ac:dyDescent="0.25">
      <c r="A144" s="27">
        <f t="shared" si="9"/>
        <v>140</v>
      </c>
      <c r="B144" s="33" t="s">
        <v>32</v>
      </c>
      <c r="C144" s="34">
        <v>3</v>
      </c>
      <c r="D144" s="34"/>
      <c r="E144" s="31">
        <v>240.84</v>
      </c>
      <c r="F144" s="21">
        <v>-3264.51</v>
      </c>
      <c r="G144" s="21">
        <v>18710.11</v>
      </c>
      <c r="H144" s="24">
        <v>10649.7</v>
      </c>
      <c r="I144" s="9">
        <v>4795.8999999999996</v>
      </c>
      <c r="J144" s="25">
        <f>'[1]итоги 2017'!BW145</f>
        <v>16740.585379518965</v>
      </c>
      <c r="K144" s="26">
        <f t="shared" si="10"/>
        <v>1969.5246204810355</v>
      </c>
    </row>
    <row r="145" spans="1:11" s="2" customFormat="1" ht="15" x14ac:dyDescent="0.25">
      <c r="A145" s="27">
        <f t="shared" si="9"/>
        <v>141</v>
      </c>
      <c r="B145" s="33" t="s">
        <v>32</v>
      </c>
      <c r="C145" s="34">
        <v>4</v>
      </c>
      <c r="D145" s="34"/>
      <c r="E145" s="29">
        <v>466.52</v>
      </c>
      <c r="F145" s="21">
        <v>6737.41</v>
      </c>
      <c r="G145" s="21">
        <v>58299.720000000008</v>
      </c>
      <c r="H145" s="24">
        <v>60077.47</v>
      </c>
      <c r="I145" s="9">
        <v>4959.6600000000035</v>
      </c>
      <c r="J145" s="25">
        <f>'[1]итоги 2017'!BW146</f>
        <v>43631.57326989303</v>
      </c>
      <c r="K145" s="26">
        <f t="shared" si="10"/>
        <v>14668.146730106979</v>
      </c>
    </row>
    <row r="146" spans="1:11" s="2" customFormat="1" ht="15" x14ac:dyDescent="0.25">
      <c r="A146" s="27">
        <f t="shared" si="9"/>
        <v>142</v>
      </c>
      <c r="B146" s="33" t="s">
        <v>32</v>
      </c>
      <c r="C146" s="34">
        <v>5</v>
      </c>
      <c r="D146" s="34"/>
      <c r="E146" s="31">
        <v>248.33</v>
      </c>
      <c r="F146" s="21">
        <v>-1450.79</v>
      </c>
      <c r="G146" s="21">
        <v>19694.449999999997</v>
      </c>
      <c r="H146" s="24">
        <v>10465.58</v>
      </c>
      <c r="I146" s="9">
        <v>7778.0799999999963</v>
      </c>
      <c r="J146" s="25">
        <f>'[1]итоги 2017'!BW147</f>
        <v>16355.879810312761</v>
      </c>
      <c r="K146" s="26">
        <f t="shared" si="10"/>
        <v>3338.5701896872361</v>
      </c>
    </row>
    <row r="147" spans="1:11" s="2" customFormat="1" ht="15" x14ac:dyDescent="0.25">
      <c r="A147" s="27">
        <f t="shared" si="9"/>
        <v>143</v>
      </c>
      <c r="B147" s="33" t="s">
        <v>32</v>
      </c>
      <c r="C147" s="34">
        <v>6</v>
      </c>
      <c r="D147" s="34"/>
      <c r="E147" s="29">
        <v>486.69</v>
      </c>
      <c r="F147" s="21">
        <v>12698.54</v>
      </c>
      <c r="G147" s="21">
        <v>64721.05999999999</v>
      </c>
      <c r="H147" s="24">
        <v>51516.450000000004</v>
      </c>
      <c r="I147" s="9">
        <v>25903.149999999987</v>
      </c>
      <c r="J147" s="25">
        <f>'[1]итоги 2017'!BW148</f>
        <v>48649.166695601823</v>
      </c>
      <c r="K147" s="26">
        <f t="shared" si="10"/>
        <v>16071.893304398167</v>
      </c>
    </row>
    <row r="148" spans="1:11" s="2" customFormat="1" ht="15" x14ac:dyDescent="0.25">
      <c r="A148" s="27">
        <f t="shared" si="9"/>
        <v>144</v>
      </c>
      <c r="B148" s="33" t="s">
        <v>32</v>
      </c>
      <c r="C148" s="34">
        <v>7</v>
      </c>
      <c r="D148" s="50">
        <v>42887</v>
      </c>
      <c r="E148" s="31">
        <v>251.32</v>
      </c>
      <c r="F148" s="21">
        <v>-3788.11</v>
      </c>
      <c r="G148" s="21">
        <v>7631.1100000000015</v>
      </c>
      <c r="H148" s="24">
        <v>10312.570000000002</v>
      </c>
      <c r="I148" s="9">
        <v>-6469.57</v>
      </c>
      <c r="J148" s="25">
        <f>'[1]итоги 2017'!BW149</f>
        <v>11437.40717316498</v>
      </c>
      <c r="K148" s="26">
        <f t="shared" si="10"/>
        <v>-3806.2971731649786</v>
      </c>
    </row>
    <row r="149" spans="1:11" s="2" customFormat="1" ht="15" x14ac:dyDescent="0.25">
      <c r="A149" s="27">
        <f t="shared" si="9"/>
        <v>145</v>
      </c>
      <c r="B149" s="33" t="s">
        <v>32</v>
      </c>
      <c r="C149" s="34">
        <v>8</v>
      </c>
      <c r="D149" s="34"/>
      <c r="E149" s="29">
        <v>450.8</v>
      </c>
      <c r="F149" s="21">
        <v>15973.05</v>
      </c>
      <c r="G149" s="21">
        <v>60136.039999999994</v>
      </c>
      <c r="H149" s="24">
        <v>37820.509999999995</v>
      </c>
      <c r="I149" s="9">
        <v>38288.58</v>
      </c>
      <c r="J149" s="25">
        <f>'[1]итоги 2017'!BW150</f>
        <v>43195.392980615172</v>
      </c>
      <c r="K149" s="26">
        <f t="shared" si="10"/>
        <v>16940.647019384822</v>
      </c>
    </row>
    <row r="150" spans="1:11" s="2" customFormat="1" ht="15" x14ac:dyDescent="0.25">
      <c r="A150" s="27">
        <f t="shared" si="9"/>
        <v>146</v>
      </c>
      <c r="B150" s="33" t="s">
        <v>32</v>
      </c>
      <c r="C150" s="34">
        <v>9</v>
      </c>
      <c r="D150" s="34"/>
      <c r="E150" s="31">
        <v>459.4</v>
      </c>
      <c r="F150" s="21">
        <v>-4381.67</v>
      </c>
      <c r="G150" s="21">
        <v>30375.149999999998</v>
      </c>
      <c r="H150" s="24">
        <v>21687.52</v>
      </c>
      <c r="I150" s="9">
        <v>4305.9599999999955</v>
      </c>
      <c r="J150" s="25">
        <f>'[1]итоги 2017'!BW151</f>
        <v>24758.012544015059</v>
      </c>
      <c r="K150" s="26">
        <f t="shared" si="10"/>
        <v>5617.1374559849392</v>
      </c>
    </row>
    <row r="151" spans="1:11" s="2" customFormat="1" ht="15" x14ac:dyDescent="0.25">
      <c r="A151" s="27">
        <f t="shared" si="9"/>
        <v>147</v>
      </c>
      <c r="B151" s="33" t="s">
        <v>32</v>
      </c>
      <c r="C151" s="34">
        <v>10</v>
      </c>
      <c r="D151" s="34"/>
      <c r="E151" s="31">
        <v>423.29</v>
      </c>
      <c r="F151" s="21">
        <v>1406.44</v>
      </c>
      <c r="G151" s="21">
        <v>37751.590000000011</v>
      </c>
      <c r="H151" s="24">
        <v>24965.169999999995</v>
      </c>
      <c r="I151" s="9">
        <v>14192.860000000019</v>
      </c>
      <c r="J151" s="25">
        <f>'[1]итоги 2017'!BW152</f>
        <v>23989.751058814622</v>
      </c>
      <c r="K151" s="26">
        <f t="shared" si="10"/>
        <v>13761.83894118539</v>
      </c>
    </row>
    <row r="152" spans="1:11" s="2" customFormat="1" ht="15" x14ac:dyDescent="0.25">
      <c r="A152" s="27">
        <f t="shared" si="9"/>
        <v>148</v>
      </c>
      <c r="B152" s="33" t="s">
        <v>32</v>
      </c>
      <c r="C152" s="34">
        <v>11</v>
      </c>
      <c r="D152" s="34"/>
      <c r="E152" s="31">
        <v>239.47</v>
      </c>
      <c r="F152" s="21">
        <v>-1381.19</v>
      </c>
      <c r="G152" s="21">
        <v>23063.09</v>
      </c>
      <c r="H152" s="24">
        <v>14948.56</v>
      </c>
      <c r="I152" s="9">
        <v>6733.340000000002</v>
      </c>
      <c r="J152" s="25">
        <f>'[1]итоги 2017'!BW153</f>
        <v>11223.298871294021</v>
      </c>
      <c r="K152" s="26">
        <f t="shared" si="10"/>
        <v>11839.79112870598</v>
      </c>
    </row>
    <row r="153" spans="1:11" s="2" customFormat="1" ht="15" x14ac:dyDescent="0.25">
      <c r="A153" s="27">
        <f t="shared" si="9"/>
        <v>149</v>
      </c>
      <c r="B153" s="33" t="s">
        <v>32</v>
      </c>
      <c r="C153" s="34">
        <v>13</v>
      </c>
      <c r="D153" s="34"/>
      <c r="E153" s="31">
        <v>179.15</v>
      </c>
      <c r="F153" s="21">
        <v>-2794.64</v>
      </c>
      <c r="G153" s="21">
        <v>13709.290000000008</v>
      </c>
      <c r="H153" s="24">
        <v>9624.77</v>
      </c>
      <c r="I153" s="9">
        <v>1289.8800000000083</v>
      </c>
      <c r="J153" s="25">
        <f>'[1]итоги 2017'!BW154</f>
        <v>7765.0215268475722</v>
      </c>
      <c r="K153" s="26">
        <f t="shared" si="10"/>
        <v>5944.2684731524359</v>
      </c>
    </row>
    <row r="154" spans="1:11" s="2" customFormat="1" ht="15" x14ac:dyDescent="0.25">
      <c r="A154" s="27">
        <f t="shared" si="9"/>
        <v>150</v>
      </c>
      <c r="B154" s="33" t="s">
        <v>32</v>
      </c>
      <c r="C154" s="34">
        <v>15</v>
      </c>
      <c r="D154" s="34"/>
      <c r="E154" s="31">
        <v>383.59</v>
      </c>
      <c r="F154" s="21">
        <v>1152.8399999999999</v>
      </c>
      <c r="G154" s="21">
        <v>34910.979999999996</v>
      </c>
      <c r="H154" s="24">
        <v>20696.66</v>
      </c>
      <c r="I154" s="9">
        <v>15367.159999999993</v>
      </c>
      <c r="J154" s="25">
        <f>'[1]итоги 2017'!BW155</f>
        <v>32638.434050439548</v>
      </c>
      <c r="K154" s="26">
        <f t="shared" si="10"/>
        <v>2272.5459495604482</v>
      </c>
    </row>
    <row r="155" spans="1:11" s="2" customFormat="1" ht="15" x14ac:dyDescent="0.25">
      <c r="A155" s="27">
        <f t="shared" si="9"/>
        <v>151</v>
      </c>
      <c r="B155" s="33" t="s">
        <v>32</v>
      </c>
      <c r="C155" s="34">
        <v>17</v>
      </c>
      <c r="D155" s="50">
        <v>42887</v>
      </c>
      <c r="E155" s="31">
        <v>236.11</v>
      </c>
      <c r="F155" s="21">
        <v>-2373.92</v>
      </c>
      <c r="G155" s="21">
        <v>6590.760000000002</v>
      </c>
      <c r="H155" s="24">
        <v>3509.8999999999996</v>
      </c>
      <c r="I155" s="9">
        <v>706.94000000000233</v>
      </c>
      <c r="J155" s="25">
        <f>'[1]итоги 2017'!BW156</f>
        <v>5375.2226448937408</v>
      </c>
      <c r="K155" s="26">
        <f t="shared" si="10"/>
        <v>1215.5373551062612</v>
      </c>
    </row>
    <row r="156" spans="1:11" s="2" customFormat="1" ht="15" x14ac:dyDescent="0.25">
      <c r="A156" s="27">
        <f t="shared" si="9"/>
        <v>152</v>
      </c>
      <c r="B156" s="33" t="s">
        <v>32</v>
      </c>
      <c r="C156" s="34" t="s">
        <v>33</v>
      </c>
      <c r="D156" s="34"/>
      <c r="E156" s="31">
        <v>353.2</v>
      </c>
      <c r="F156" s="21">
        <v>-4391.67</v>
      </c>
      <c r="G156" s="21">
        <v>28396.289999999997</v>
      </c>
      <c r="H156" s="24">
        <v>19706.690000000002</v>
      </c>
      <c r="I156" s="9">
        <v>4297.929999999993</v>
      </c>
      <c r="J156" s="25">
        <f>'[1]итоги 2017'!BW157</f>
        <v>20647.960434574787</v>
      </c>
      <c r="K156" s="26">
        <f t="shared" si="10"/>
        <v>7748.3295654252106</v>
      </c>
    </row>
    <row r="157" spans="1:11" s="2" customFormat="1" ht="15" x14ac:dyDescent="0.25">
      <c r="A157" s="27">
        <f t="shared" si="9"/>
        <v>153</v>
      </c>
      <c r="B157" s="33" t="s">
        <v>34</v>
      </c>
      <c r="C157" s="34">
        <v>4</v>
      </c>
      <c r="D157" s="34"/>
      <c r="E157" s="29">
        <v>556.80999999999995</v>
      </c>
      <c r="F157" s="21">
        <v>8144.84</v>
      </c>
      <c r="G157" s="21">
        <v>76881.209999999992</v>
      </c>
      <c r="H157" s="24">
        <v>73739.349999999991</v>
      </c>
      <c r="I157" s="9">
        <v>11286.699999999997</v>
      </c>
      <c r="J157" s="25">
        <f>'[1]итоги 2017'!BW158</f>
        <v>93982.113924384714</v>
      </c>
      <c r="K157" s="26">
        <f t="shared" si="10"/>
        <v>-17100.903924384722</v>
      </c>
    </row>
    <row r="158" spans="1:11" s="2" customFormat="1" ht="15" x14ac:dyDescent="0.25">
      <c r="A158" s="27">
        <f t="shared" si="9"/>
        <v>154</v>
      </c>
      <c r="B158" s="33" t="s">
        <v>34</v>
      </c>
      <c r="C158" s="34">
        <v>5</v>
      </c>
      <c r="D158" s="34"/>
      <c r="E158" s="29">
        <v>1262.7</v>
      </c>
      <c r="F158" s="21">
        <v>18989.03</v>
      </c>
      <c r="G158" s="21">
        <v>176113.56000000003</v>
      </c>
      <c r="H158" s="24">
        <v>177966.67999999996</v>
      </c>
      <c r="I158" s="9">
        <v>17135.910000000062</v>
      </c>
      <c r="J158" s="25">
        <f>'[1]итоги 2017'!BW159</f>
        <v>164025.15585472606</v>
      </c>
      <c r="K158" s="26">
        <f t="shared" si="10"/>
        <v>12088.404145273962</v>
      </c>
    </row>
    <row r="159" spans="1:11" s="2" customFormat="1" ht="15" x14ac:dyDescent="0.25">
      <c r="A159" s="27">
        <f t="shared" si="9"/>
        <v>155</v>
      </c>
      <c r="B159" s="33" t="s">
        <v>34</v>
      </c>
      <c r="C159" s="34">
        <v>29</v>
      </c>
      <c r="D159" s="34"/>
      <c r="E159" s="31">
        <v>548.77</v>
      </c>
      <c r="F159" s="21">
        <v>5163.63</v>
      </c>
      <c r="G159" s="21">
        <v>62345.31</v>
      </c>
      <c r="H159" s="24">
        <v>45313.979999999996</v>
      </c>
      <c r="I159" s="9">
        <v>22194.960000000006</v>
      </c>
      <c r="J159" s="25">
        <f>'[1]итоги 2017'!BW160</f>
        <v>46818.15734176855</v>
      </c>
      <c r="K159" s="26">
        <f t="shared" si="10"/>
        <v>15527.152658231447</v>
      </c>
    </row>
    <row r="160" spans="1:11" s="2" customFormat="1" ht="15" x14ac:dyDescent="0.25">
      <c r="A160" s="27">
        <f t="shared" si="9"/>
        <v>156</v>
      </c>
      <c r="B160" s="33" t="s">
        <v>34</v>
      </c>
      <c r="C160" s="34">
        <v>31</v>
      </c>
      <c r="D160" s="34"/>
      <c r="E160" s="29">
        <v>435.02</v>
      </c>
      <c r="F160" s="21">
        <v>15081.53</v>
      </c>
      <c r="G160" s="21">
        <v>45927.090000000004</v>
      </c>
      <c r="H160" s="24">
        <v>35595.24</v>
      </c>
      <c r="I160" s="9">
        <v>25413.380000000005</v>
      </c>
      <c r="J160" s="25">
        <f>'[1]итоги 2017'!BW161</f>
        <v>40656.910281320124</v>
      </c>
      <c r="K160" s="26">
        <f t="shared" si="10"/>
        <v>5270.1797186798794</v>
      </c>
    </row>
    <row r="161" spans="1:11" s="2" customFormat="1" ht="15" x14ac:dyDescent="0.25">
      <c r="A161" s="27">
        <f t="shared" si="9"/>
        <v>157</v>
      </c>
      <c r="B161" s="33" t="s">
        <v>53</v>
      </c>
      <c r="C161" s="34">
        <v>36</v>
      </c>
      <c r="D161" s="34"/>
      <c r="E161" s="29">
        <v>605.1</v>
      </c>
      <c r="F161" s="21">
        <v>6427.98</v>
      </c>
      <c r="G161" s="21">
        <v>67029.38</v>
      </c>
      <c r="H161" s="24">
        <v>65852.709999999992</v>
      </c>
      <c r="I161" s="9">
        <v>7604.6500000000087</v>
      </c>
      <c r="J161" s="25">
        <f>'[1]итоги 2017'!BW162</f>
        <v>41627.546792066933</v>
      </c>
      <c r="K161" s="26">
        <f t="shared" si="10"/>
        <v>25401.833207933072</v>
      </c>
    </row>
    <row r="162" spans="1:11" s="2" customFormat="1" ht="15" x14ac:dyDescent="0.25">
      <c r="A162" s="27">
        <f t="shared" si="9"/>
        <v>158</v>
      </c>
      <c r="B162" s="33" t="s">
        <v>53</v>
      </c>
      <c r="C162" s="34">
        <v>60</v>
      </c>
      <c r="D162" s="51"/>
      <c r="E162" s="52">
        <v>602.70000000000005</v>
      </c>
      <c r="F162" s="21">
        <v>6318.32</v>
      </c>
      <c r="G162" s="21">
        <v>60962.960000000014</v>
      </c>
      <c r="H162" s="24">
        <v>47613.19</v>
      </c>
      <c r="I162" s="9">
        <v>19668.090000000011</v>
      </c>
      <c r="J162" s="25">
        <f>'[1]итоги 2017'!BW163</f>
        <v>155223.25085955099</v>
      </c>
      <c r="K162" s="26">
        <f t="shared" si="10"/>
        <v>-94260.290859550965</v>
      </c>
    </row>
    <row r="163" spans="1:11" s="2" customFormat="1" ht="15" x14ac:dyDescent="0.25">
      <c r="A163" s="27">
        <f t="shared" si="9"/>
        <v>159</v>
      </c>
      <c r="B163" s="33" t="s">
        <v>95</v>
      </c>
      <c r="C163" s="34">
        <v>5</v>
      </c>
      <c r="D163" s="34"/>
      <c r="E163" s="31">
        <v>3734.3</v>
      </c>
      <c r="F163" s="21">
        <v>93550.87</v>
      </c>
      <c r="G163" s="21">
        <v>532028.74</v>
      </c>
      <c r="H163" s="24">
        <v>479381.7</v>
      </c>
      <c r="I163" s="9">
        <v>146197.90999999997</v>
      </c>
      <c r="J163" s="25">
        <f>'[1]итоги 2017'!BW164</f>
        <v>416406.72279615683</v>
      </c>
      <c r="K163" s="30">
        <f t="shared" si="10"/>
        <v>115622.01720384316</v>
      </c>
    </row>
    <row r="164" spans="1:11" s="2" customFormat="1" ht="15" x14ac:dyDescent="0.25">
      <c r="A164" s="27">
        <f t="shared" si="9"/>
        <v>160</v>
      </c>
      <c r="B164" s="33" t="s">
        <v>95</v>
      </c>
      <c r="C164" s="34">
        <v>44</v>
      </c>
      <c r="D164" s="34"/>
      <c r="E164" s="31">
        <v>3917.9</v>
      </c>
      <c r="F164" s="21">
        <v>130202.43</v>
      </c>
      <c r="G164" s="21">
        <v>565719.13</v>
      </c>
      <c r="H164" s="24">
        <v>525443.15</v>
      </c>
      <c r="I164" s="9">
        <v>170478.41000000003</v>
      </c>
      <c r="J164" s="25">
        <f>'[1]итоги 2017'!BW165</f>
        <v>483336.38973778073</v>
      </c>
      <c r="K164" s="30">
        <f t="shared" si="10"/>
        <v>82382.740262219275</v>
      </c>
    </row>
    <row r="165" spans="1:11" s="2" customFormat="1" ht="15" x14ac:dyDescent="0.25">
      <c r="A165" s="27">
        <f t="shared" si="9"/>
        <v>161</v>
      </c>
      <c r="B165" s="33" t="s">
        <v>7</v>
      </c>
      <c r="C165" s="34">
        <v>5</v>
      </c>
      <c r="D165" s="34"/>
      <c r="E165" s="39">
        <v>119.84</v>
      </c>
      <c r="F165" s="21">
        <v>-839.71</v>
      </c>
      <c r="G165" s="21">
        <v>6154.9199999999992</v>
      </c>
      <c r="H165" s="24">
        <v>4734.66</v>
      </c>
      <c r="I165" s="9">
        <v>580.54999999999927</v>
      </c>
      <c r="J165" s="25">
        <f>'[1]итоги 2017'!BW166</f>
        <v>4728.213573870722</v>
      </c>
      <c r="K165" s="30">
        <f t="shared" si="10"/>
        <v>1426.7064261292771</v>
      </c>
    </row>
    <row r="166" spans="1:11" s="2" customFormat="1" ht="15" x14ac:dyDescent="0.25">
      <c r="A166" s="27">
        <f t="shared" si="9"/>
        <v>162</v>
      </c>
      <c r="B166" s="33" t="s">
        <v>7</v>
      </c>
      <c r="C166" s="34">
        <v>11</v>
      </c>
      <c r="D166" s="50">
        <v>42887</v>
      </c>
      <c r="E166" s="39">
        <v>150.15</v>
      </c>
      <c r="F166" s="21">
        <v>-499.68</v>
      </c>
      <c r="G166" s="21">
        <v>2867.85</v>
      </c>
      <c r="H166" s="24">
        <v>4303.78</v>
      </c>
      <c r="I166" s="9">
        <v>-1935.6099999999997</v>
      </c>
      <c r="J166" s="25">
        <f>'[1]итоги 2017'!BW167</f>
        <v>3013.1493292410414</v>
      </c>
      <c r="K166" s="30">
        <f t="shared" si="10"/>
        <v>-145.29932924104151</v>
      </c>
    </row>
    <row r="167" spans="1:11" s="2" customFormat="1" ht="15" x14ac:dyDescent="0.25">
      <c r="A167" s="27">
        <f t="shared" si="9"/>
        <v>163</v>
      </c>
      <c r="B167" s="33" t="s">
        <v>108</v>
      </c>
      <c r="C167" s="34">
        <v>11</v>
      </c>
      <c r="D167" s="34"/>
      <c r="E167" s="38">
        <v>2453.5</v>
      </c>
      <c r="F167" s="21">
        <v>30719.69</v>
      </c>
      <c r="G167" s="21">
        <v>489073.67000000004</v>
      </c>
      <c r="H167" s="24">
        <v>465121.10000000009</v>
      </c>
      <c r="I167" s="9">
        <v>54672.259999999951</v>
      </c>
      <c r="J167" s="25">
        <f>'[1]итоги 2017'!BW168</f>
        <v>526917.32274805394</v>
      </c>
      <c r="K167" s="30">
        <f t="shared" si="10"/>
        <v>-37843.652748053893</v>
      </c>
    </row>
    <row r="168" spans="1:11" s="2" customFormat="1" ht="15" x14ac:dyDescent="0.25">
      <c r="A168" s="27">
        <f t="shared" si="9"/>
        <v>164</v>
      </c>
      <c r="B168" s="33" t="s">
        <v>42</v>
      </c>
      <c r="C168" s="34" t="s">
        <v>43</v>
      </c>
      <c r="D168" s="34"/>
      <c r="E168" s="31">
        <v>871.8</v>
      </c>
      <c r="F168" s="21">
        <v>11880.28</v>
      </c>
      <c r="G168" s="21">
        <v>123375.82</v>
      </c>
      <c r="H168" s="24">
        <v>118486.56</v>
      </c>
      <c r="I168" s="9">
        <v>16769.540000000008</v>
      </c>
      <c r="J168" s="25">
        <f>'[1]итоги 2017'!BW169</f>
        <v>173652.77925640781</v>
      </c>
      <c r="K168" s="30">
        <f t="shared" si="10"/>
        <v>-50276.959256407805</v>
      </c>
    </row>
    <row r="169" spans="1:11" s="2" customFormat="1" ht="15" x14ac:dyDescent="0.25">
      <c r="A169" s="27">
        <f t="shared" si="9"/>
        <v>165</v>
      </c>
      <c r="B169" s="33" t="s">
        <v>42</v>
      </c>
      <c r="C169" s="34" t="s">
        <v>97</v>
      </c>
      <c r="D169" s="34"/>
      <c r="E169" s="31">
        <v>2717.62</v>
      </c>
      <c r="F169" s="21">
        <v>34197.29</v>
      </c>
      <c r="G169" s="21">
        <v>388017.82999999984</v>
      </c>
      <c r="H169" s="24">
        <v>354320.64000000007</v>
      </c>
      <c r="I169" s="9">
        <v>67894.479999999749</v>
      </c>
      <c r="J169" s="25">
        <f>'[1]итоги 2017'!BW170</f>
        <v>323328.74699521525</v>
      </c>
      <c r="K169" s="30">
        <f t="shared" si="10"/>
        <v>64689.083004784596</v>
      </c>
    </row>
    <row r="170" spans="1:11" s="2" customFormat="1" ht="15" x14ac:dyDescent="0.25">
      <c r="A170" s="27">
        <f t="shared" si="9"/>
        <v>166</v>
      </c>
      <c r="B170" s="33" t="s">
        <v>8</v>
      </c>
      <c r="C170" s="34">
        <v>11</v>
      </c>
      <c r="D170" s="50">
        <v>42887</v>
      </c>
      <c r="E170" s="39">
        <v>197.18</v>
      </c>
      <c r="F170" s="21">
        <v>-2397.11</v>
      </c>
      <c r="G170" s="21">
        <v>2536.59</v>
      </c>
      <c r="H170" s="24">
        <v>993.54</v>
      </c>
      <c r="I170" s="9">
        <v>-854.06</v>
      </c>
      <c r="J170" s="25">
        <f>'[1]итоги 2017'!BW171</f>
        <v>3501.2091121984427</v>
      </c>
      <c r="K170" s="30">
        <f t="shared" si="10"/>
        <v>-964.61911219844251</v>
      </c>
    </row>
    <row r="171" spans="1:11" s="2" customFormat="1" ht="15" x14ac:dyDescent="0.25">
      <c r="A171" s="27">
        <f t="shared" si="9"/>
        <v>167</v>
      </c>
      <c r="B171" s="33" t="s">
        <v>8</v>
      </c>
      <c r="C171" s="34">
        <v>13</v>
      </c>
      <c r="D171" s="34"/>
      <c r="E171" s="39">
        <v>146.88</v>
      </c>
      <c r="F171" s="21">
        <v>-3184.19</v>
      </c>
      <c r="G171" s="21">
        <v>5053.09</v>
      </c>
      <c r="H171" s="24">
        <v>554.16</v>
      </c>
      <c r="I171" s="9">
        <v>1314.7400000000002</v>
      </c>
      <c r="J171" s="25">
        <f>'[1]итоги 2017'!BW172</f>
        <v>5386.2743185842646</v>
      </c>
      <c r="K171" s="26">
        <f t="shared" si="10"/>
        <v>-333.18431858426447</v>
      </c>
    </row>
    <row r="172" spans="1:11" s="2" customFormat="1" ht="15" x14ac:dyDescent="0.25">
      <c r="A172" s="27">
        <f t="shared" si="9"/>
        <v>168</v>
      </c>
      <c r="B172" s="33" t="s">
        <v>8</v>
      </c>
      <c r="C172" s="34">
        <v>15</v>
      </c>
      <c r="D172" s="50">
        <v>42917</v>
      </c>
      <c r="E172" s="39">
        <v>178.8</v>
      </c>
      <c r="F172" s="21">
        <v>-3179.63</v>
      </c>
      <c r="G172" s="21">
        <v>2268.9699999999989</v>
      </c>
      <c r="H172" s="24">
        <v>1718.95</v>
      </c>
      <c r="I172" s="9">
        <v>-2629.6100000000015</v>
      </c>
      <c r="J172" s="25">
        <f>'[1]итоги 2017'!BW173</f>
        <v>7330.7879155085093</v>
      </c>
      <c r="K172" s="26">
        <f t="shared" si="10"/>
        <v>-5061.8179155085109</v>
      </c>
    </row>
    <row r="173" spans="1:11" s="2" customFormat="1" ht="15" x14ac:dyDescent="0.25">
      <c r="A173" s="27">
        <f t="shared" si="9"/>
        <v>169</v>
      </c>
      <c r="B173" s="33" t="s">
        <v>8</v>
      </c>
      <c r="C173" s="34">
        <v>17</v>
      </c>
      <c r="D173" s="50">
        <v>42917</v>
      </c>
      <c r="E173" s="39">
        <v>203.09</v>
      </c>
      <c r="F173" s="21">
        <v>-3547.88</v>
      </c>
      <c r="G173" s="21">
        <v>3124.309999999994</v>
      </c>
      <c r="H173" s="24">
        <v>1232.0900000000001</v>
      </c>
      <c r="I173" s="9">
        <v>-1655.6600000000062</v>
      </c>
      <c r="J173" s="25">
        <f>'[1]итоги 2017'!BW174</f>
        <v>5233.6495250082826</v>
      </c>
      <c r="K173" s="26">
        <f t="shared" si="10"/>
        <v>-2109.3395250082885</v>
      </c>
    </row>
    <row r="174" spans="1:11" s="2" customFormat="1" ht="15" x14ac:dyDescent="0.25">
      <c r="A174" s="27">
        <f t="shared" si="9"/>
        <v>170</v>
      </c>
      <c r="B174" s="33" t="s">
        <v>8</v>
      </c>
      <c r="C174" s="34">
        <v>19</v>
      </c>
      <c r="D174" s="34"/>
      <c r="E174" s="39">
        <v>189</v>
      </c>
      <c r="F174" s="21">
        <v>-3596.96</v>
      </c>
      <c r="G174" s="21">
        <v>7715.7800000000043</v>
      </c>
      <c r="H174" s="24">
        <v>1578.8400000000001</v>
      </c>
      <c r="I174" s="9">
        <v>2539.9800000000041</v>
      </c>
      <c r="J174" s="25">
        <f>'[1]итоги 2017'!BW175</f>
        <v>6809.2288616865544</v>
      </c>
      <c r="K174" s="26">
        <f t="shared" si="10"/>
        <v>906.55113831344988</v>
      </c>
    </row>
    <row r="175" spans="1:11" s="2" customFormat="1" ht="15" x14ac:dyDescent="0.25">
      <c r="A175" s="27">
        <f t="shared" si="9"/>
        <v>171</v>
      </c>
      <c r="B175" s="33" t="s">
        <v>8</v>
      </c>
      <c r="C175" s="34">
        <v>20</v>
      </c>
      <c r="D175" s="50">
        <v>42887</v>
      </c>
      <c r="E175" s="39">
        <v>117.64</v>
      </c>
      <c r="F175" s="21">
        <v>-1839.66</v>
      </c>
      <c r="G175" s="21">
        <v>1283.2399999999998</v>
      </c>
      <c r="H175" s="24">
        <v>1153.5900000000001</v>
      </c>
      <c r="I175" s="9">
        <v>-1710.0100000000004</v>
      </c>
      <c r="J175" s="25">
        <f>'[1]итоги 2017'!BW176</f>
        <v>4222.1808644332623</v>
      </c>
      <c r="K175" s="26">
        <f t="shared" si="10"/>
        <v>-2938.9408644332625</v>
      </c>
    </row>
    <row r="176" spans="1:11" s="2" customFormat="1" ht="15" x14ac:dyDescent="0.25">
      <c r="A176" s="27">
        <f t="shared" si="9"/>
        <v>172</v>
      </c>
      <c r="B176" s="33" t="s">
        <v>8</v>
      </c>
      <c r="C176" s="34">
        <v>21</v>
      </c>
      <c r="D176" s="50">
        <v>42917</v>
      </c>
      <c r="E176" s="39">
        <v>156.69999999999999</v>
      </c>
      <c r="F176" s="21">
        <v>-3735.56</v>
      </c>
      <c r="G176" s="21">
        <v>2262.61</v>
      </c>
      <c r="H176" s="24">
        <v>1972.17</v>
      </c>
      <c r="I176" s="9">
        <v>-3445.12</v>
      </c>
      <c r="J176" s="25">
        <f>'[1]итоги 2017'!BW177</f>
        <v>8299.3806172234072</v>
      </c>
      <c r="K176" s="26">
        <f t="shared" si="10"/>
        <v>-6036.7706172234066</v>
      </c>
    </row>
    <row r="177" spans="1:11" s="2" customFormat="1" ht="15" x14ac:dyDescent="0.25">
      <c r="A177" s="27">
        <f t="shared" si="9"/>
        <v>173</v>
      </c>
      <c r="B177" s="33" t="s">
        <v>58</v>
      </c>
      <c r="C177" s="34">
        <v>1</v>
      </c>
      <c r="D177" s="34"/>
      <c r="E177" s="53">
        <v>659.1</v>
      </c>
      <c r="F177" s="21">
        <v>9986.1</v>
      </c>
      <c r="G177" s="21">
        <v>92692.560000000027</v>
      </c>
      <c r="H177" s="24">
        <v>83046.23000000001</v>
      </c>
      <c r="I177" s="9">
        <v>19632.430000000022</v>
      </c>
      <c r="J177" s="25">
        <f>'[1]итоги 2017'!BW178</f>
        <v>83959.145502556217</v>
      </c>
      <c r="K177" s="26">
        <f t="shared" si="10"/>
        <v>8733.4144974438095</v>
      </c>
    </row>
    <row r="178" spans="1:11" s="2" customFormat="1" ht="15" x14ac:dyDescent="0.25">
      <c r="A178" s="27">
        <f t="shared" si="9"/>
        <v>174</v>
      </c>
      <c r="B178" s="33" t="s">
        <v>58</v>
      </c>
      <c r="C178" s="34">
        <v>3</v>
      </c>
      <c r="D178" s="34"/>
      <c r="E178" s="31">
        <v>3302.4</v>
      </c>
      <c r="F178" s="21">
        <v>56966.28</v>
      </c>
      <c r="G178" s="21">
        <v>451563.52999999991</v>
      </c>
      <c r="H178" s="24">
        <v>403733.62</v>
      </c>
      <c r="I178" s="9">
        <v>104796.18999999994</v>
      </c>
      <c r="J178" s="25">
        <f>'[1]итоги 2017'!BW179</f>
        <v>456617.97959279537</v>
      </c>
      <c r="K178" s="26">
        <f t="shared" si="10"/>
        <v>-5054.4495927954558</v>
      </c>
    </row>
    <row r="179" spans="1:11" s="2" customFormat="1" ht="15" x14ac:dyDescent="0.25">
      <c r="A179" s="27">
        <f t="shared" si="9"/>
        <v>175</v>
      </c>
      <c r="B179" s="33" t="s">
        <v>58</v>
      </c>
      <c r="C179" s="34">
        <v>5</v>
      </c>
      <c r="D179" s="34"/>
      <c r="E179" s="31">
        <v>3261.22</v>
      </c>
      <c r="F179" s="21">
        <v>55035.12</v>
      </c>
      <c r="G179" s="21">
        <v>455051.94999999995</v>
      </c>
      <c r="H179" s="24">
        <v>421028.74</v>
      </c>
      <c r="I179" s="9">
        <v>89058.329999999958</v>
      </c>
      <c r="J179" s="25">
        <f>'[1]итоги 2017'!BW180</f>
        <v>431286.437894248</v>
      </c>
      <c r="K179" s="26">
        <f t="shared" si="10"/>
        <v>23765.512105751957</v>
      </c>
    </row>
    <row r="180" spans="1:11" s="2" customFormat="1" ht="15" x14ac:dyDescent="0.25">
      <c r="A180" s="27">
        <f t="shared" si="9"/>
        <v>176</v>
      </c>
      <c r="B180" s="33" t="s">
        <v>58</v>
      </c>
      <c r="C180" s="34">
        <v>8</v>
      </c>
      <c r="D180" s="34"/>
      <c r="E180" s="53">
        <v>956.31</v>
      </c>
      <c r="F180" s="21">
        <v>2535.1999999999998</v>
      </c>
      <c r="G180" s="21">
        <v>138626.4</v>
      </c>
      <c r="H180" s="24">
        <v>130587.52000000002</v>
      </c>
      <c r="I180" s="9">
        <v>10574.079999999987</v>
      </c>
      <c r="J180" s="25">
        <f>'[1]итоги 2017'!BW181</f>
        <v>128269.45873024204</v>
      </c>
      <c r="K180" s="26">
        <f t="shared" si="10"/>
        <v>10356.941269757954</v>
      </c>
    </row>
    <row r="181" spans="1:11" s="2" customFormat="1" ht="15" x14ac:dyDescent="0.25">
      <c r="A181" s="27">
        <f t="shared" si="9"/>
        <v>177</v>
      </c>
      <c r="B181" s="33" t="s">
        <v>58</v>
      </c>
      <c r="C181" s="34">
        <v>11</v>
      </c>
      <c r="D181" s="34"/>
      <c r="E181" s="53">
        <v>1940.53</v>
      </c>
      <c r="F181" s="21">
        <v>14845.63</v>
      </c>
      <c r="G181" s="21">
        <v>273333.40999999997</v>
      </c>
      <c r="H181" s="24">
        <v>252577.7</v>
      </c>
      <c r="I181" s="9">
        <v>35601.339999999967</v>
      </c>
      <c r="J181" s="25">
        <f>'[1]итоги 2017'!BW182</f>
        <v>331767.17621224729</v>
      </c>
      <c r="K181" s="26">
        <f t="shared" si="10"/>
        <v>-58433.766212247312</v>
      </c>
    </row>
    <row r="182" spans="1:11" s="2" customFormat="1" ht="15" x14ac:dyDescent="0.25">
      <c r="A182" s="27">
        <f t="shared" si="9"/>
        <v>178</v>
      </c>
      <c r="B182" s="33" t="s">
        <v>58</v>
      </c>
      <c r="C182" s="34">
        <v>12</v>
      </c>
      <c r="D182" s="34"/>
      <c r="E182" s="53">
        <v>841.2</v>
      </c>
      <c r="F182" s="21">
        <v>3082.32</v>
      </c>
      <c r="G182" s="21">
        <v>122736.65999999999</v>
      </c>
      <c r="H182" s="24">
        <v>119358.53</v>
      </c>
      <c r="I182" s="9">
        <v>6460.4499999999971</v>
      </c>
      <c r="J182" s="25">
        <f>'[1]итоги 2017'!BW183</f>
        <v>93397.405410567066</v>
      </c>
      <c r="K182" s="26">
        <f t="shared" si="10"/>
        <v>29339.254589432923</v>
      </c>
    </row>
    <row r="183" spans="1:11" s="2" customFormat="1" ht="15" x14ac:dyDescent="0.25">
      <c r="A183" s="27">
        <f t="shared" si="9"/>
        <v>179</v>
      </c>
      <c r="B183" s="33" t="s">
        <v>58</v>
      </c>
      <c r="C183" s="34">
        <v>13</v>
      </c>
      <c r="D183" s="34"/>
      <c r="E183" s="29">
        <v>675</v>
      </c>
      <c r="F183" s="21">
        <v>22086.46</v>
      </c>
      <c r="G183" s="21">
        <v>91982.139999999985</v>
      </c>
      <c r="H183" s="24">
        <v>87354.430000000008</v>
      </c>
      <c r="I183" s="9">
        <v>26714.169999999969</v>
      </c>
      <c r="J183" s="25">
        <f>'[1]итоги 2017'!BW184</f>
        <v>67730.525532373096</v>
      </c>
      <c r="K183" s="26">
        <f t="shared" si="10"/>
        <v>24251.614467626889</v>
      </c>
    </row>
    <row r="184" spans="1:11" s="2" customFormat="1" ht="15" x14ac:dyDescent="0.25">
      <c r="A184" s="27">
        <f t="shared" si="9"/>
        <v>180</v>
      </c>
      <c r="B184" s="33" t="s">
        <v>58</v>
      </c>
      <c r="C184" s="34">
        <v>14</v>
      </c>
      <c r="D184" s="34"/>
      <c r="E184" s="31">
        <v>2645.64</v>
      </c>
      <c r="F184" s="21">
        <v>61874.62</v>
      </c>
      <c r="G184" s="21">
        <v>371212.90999999992</v>
      </c>
      <c r="H184" s="24">
        <v>330337.29000000004</v>
      </c>
      <c r="I184" s="9">
        <v>102750.23999999987</v>
      </c>
      <c r="J184" s="25">
        <f>'[1]итоги 2017'!BW185</f>
        <v>341154.96975391463</v>
      </c>
      <c r="K184" s="26">
        <f t="shared" si="10"/>
        <v>30057.940246085287</v>
      </c>
    </row>
    <row r="185" spans="1:11" s="2" customFormat="1" ht="15" x14ac:dyDescent="0.25">
      <c r="A185" s="27">
        <f t="shared" si="9"/>
        <v>181</v>
      </c>
      <c r="B185" s="33" t="s">
        <v>58</v>
      </c>
      <c r="C185" s="34">
        <v>15</v>
      </c>
      <c r="D185" s="34"/>
      <c r="E185" s="31">
        <v>2394.13</v>
      </c>
      <c r="F185" s="21">
        <v>50276.1</v>
      </c>
      <c r="G185" s="21">
        <v>335065.31999999995</v>
      </c>
      <c r="H185" s="24">
        <v>294504.14</v>
      </c>
      <c r="I185" s="9">
        <v>90837.279999999912</v>
      </c>
      <c r="J185" s="25">
        <f>'[1]итоги 2017'!BW186</f>
        <v>314675.75507806038</v>
      </c>
      <c r="K185" s="26">
        <f t="shared" si="10"/>
        <v>20389.564921939571</v>
      </c>
    </row>
    <row r="186" spans="1:11" s="2" customFormat="1" ht="15" x14ac:dyDescent="0.25">
      <c r="A186" s="27">
        <f t="shared" si="9"/>
        <v>182</v>
      </c>
      <c r="B186" s="33" t="s">
        <v>58</v>
      </c>
      <c r="C186" s="34">
        <v>18</v>
      </c>
      <c r="D186" s="34"/>
      <c r="E186" s="53">
        <v>2353.86</v>
      </c>
      <c r="F186" s="21">
        <v>49481.86</v>
      </c>
      <c r="G186" s="21">
        <v>319018.48</v>
      </c>
      <c r="H186" s="24">
        <v>280261.18</v>
      </c>
      <c r="I186" s="9">
        <v>88239.159999999974</v>
      </c>
      <c r="J186" s="25">
        <f>'[1]итоги 2017'!BW187</f>
        <v>344474.69512772927</v>
      </c>
      <c r="K186" s="26">
        <f t="shared" si="10"/>
        <v>-25456.215127729287</v>
      </c>
    </row>
    <row r="187" spans="1:11" s="2" customFormat="1" ht="15" x14ac:dyDescent="0.25">
      <c r="A187" s="27">
        <f t="shared" si="9"/>
        <v>183</v>
      </c>
      <c r="B187" s="33" t="s">
        <v>58</v>
      </c>
      <c r="C187" s="34">
        <v>20</v>
      </c>
      <c r="D187" s="34"/>
      <c r="E187" s="53">
        <v>1819.79</v>
      </c>
      <c r="F187" s="21">
        <v>24019.119999999999</v>
      </c>
      <c r="G187" s="21">
        <v>261988.96</v>
      </c>
      <c r="H187" s="24">
        <v>236890.25</v>
      </c>
      <c r="I187" s="9">
        <v>49117.830000000016</v>
      </c>
      <c r="J187" s="25">
        <f>'[1]итоги 2017'!BW188</f>
        <v>256249.40526627743</v>
      </c>
      <c r="K187" s="26">
        <f t="shared" si="10"/>
        <v>5739.554733722558</v>
      </c>
    </row>
    <row r="188" spans="1:11" s="2" customFormat="1" ht="15" x14ac:dyDescent="0.25">
      <c r="A188" s="27">
        <f t="shared" si="9"/>
        <v>184</v>
      </c>
      <c r="B188" s="33" t="s">
        <v>58</v>
      </c>
      <c r="C188" s="34">
        <v>22</v>
      </c>
      <c r="D188" s="34"/>
      <c r="E188" s="31">
        <v>2533.8000000000002</v>
      </c>
      <c r="F188" s="21">
        <v>28641.46</v>
      </c>
      <c r="G188" s="21">
        <v>349232.4599999999</v>
      </c>
      <c r="H188" s="24">
        <v>312931.08</v>
      </c>
      <c r="I188" s="9">
        <v>64942.839999999909</v>
      </c>
      <c r="J188" s="25">
        <f>'[1]итоги 2017'!BW189</f>
        <v>346609.57137834496</v>
      </c>
      <c r="K188" s="26">
        <f t="shared" si="10"/>
        <v>2622.8886216549436</v>
      </c>
    </row>
    <row r="189" spans="1:11" s="2" customFormat="1" ht="15" x14ac:dyDescent="0.25">
      <c r="A189" s="27">
        <f>A188+1</f>
        <v>185</v>
      </c>
      <c r="B189" s="33" t="s">
        <v>40</v>
      </c>
      <c r="C189" s="34">
        <v>12</v>
      </c>
      <c r="D189" s="34"/>
      <c r="E189" s="31">
        <v>665.47</v>
      </c>
      <c r="F189" s="21">
        <v>28414.45</v>
      </c>
      <c r="G189" s="21">
        <v>91066.450000000012</v>
      </c>
      <c r="H189" s="24">
        <v>67330.459999999992</v>
      </c>
      <c r="I189" s="9">
        <v>52150.440000000017</v>
      </c>
      <c r="J189" s="25">
        <f>'[1]итоги 2017'!BW190</f>
        <v>67670.222505350408</v>
      </c>
      <c r="K189" s="26">
        <f>G189-J189</f>
        <v>23396.227494649604</v>
      </c>
    </row>
    <row r="190" spans="1:11" s="2" customFormat="1" ht="15" x14ac:dyDescent="0.25">
      <c r="A190" s="27">
        <f>A189+1</f>
        <v>186</v>
      </c>
      <c r="B190" s="33" t="s">
        <v>82</v>
      </c>
      <c r="C190" s="34">
        <v>16</v>
      </c>
      <c r="D190" s="34"/>
      <c r="E190" s="29">
        <v>1140.44</v>
      </c>
      <c r="F190" s="21">
        <v>21399.7</v>
      </c>
      <c r="G190" s="44">
        <v>163227.77999999997</v>
      </c>
      <c r="H190" s="24">
        <v>153042.46</v>
      </c>
      <c r="I190" s="9">
        <v>31585.01999999999</v>
      </c>
      <c r="J190" s="25">
        <f>'[1]итоги 2017'!BW191</f>
        <v>208809.19105843647</v>
      </c>
      <c r="K190" s="26">
        <f>G190-J190</f>
        <v>-45581.411058436497</v>
      </c>
    </row>
    <row r="191" spans="1:11" s="2" customFormat="1" ht="15" x14ac:dyDescent="0.25">
      <c r="A191" s="27">
        <f>A190+1</f>
        <v>187</v>
      </c>
      <c r="B191" s="33" t="s">
        <v>82</v>
      </c>
      <c r="C191" s="34">
        <v>18</v>
      </c>
      <c r="D191" s="34"/>
      <c r="E191" s="29">
        <v>2409.17</v>
      </c>
      <c r="F191" s="21">
        <v>65726.11</v>
      </c>
      <c r="G191" s="21">
        <v>341654.09</v>
      </c>
      <c r="H191" s="24">
        <v>308502.54000000004</v>
      </c>
      <c r="I191" s="9">
        <v>98877.659999999974</v>
      </c>
      <c r="J191" s="25">
        <f>'[1]итоги 2017'!BW192</f>
        <v>464181.56336527405</v>
      </c>
      <c r="K191" s="26">
        <f>G191-J191</f>
        <v>-122527.47336527403</v>
      </c>
    </row>
    <row r="192" spans="1:11" s="2" customFormat="1" ht="30" x14ac:dyDescent="0.25">
      <c r="A192" s="27">
        <f>A191+1</f>
        <v>188</v>
      </c>
      <c r="B192" s="33" t="s">
        <v>82</v>
      </c>
      <c r="C192" s="34">
        <v>26</v>
      </c>
      <c r="D192" s="54" t="s">
        <v>127</v>
      </c>
      <c r="E192" s="29">
        <v>582.70000000000005</v>
      </c>
      <c r="F192" s="21">
        <v>17486.97</v>
      </c>
      <c r="G192" s="21">
        <v>56294.729999999989</v>
      </c>
      <c r="H192" s="24">
        <v>51529.64</v>
      </c>
      <c r="I192" s="9">
        <v>22252.059999999983</v>
      </c>
      <c r="J192" s="25">
        <f>'[1]итоги 2017'!BW193</f>
        <v>42033.493112408818</v>
      </c>
      <c r="K192" s="26">
        <f>G192-J192</f>
        <v>14261.236887591171</v>
      </c>
    </row>
    <row r="193" spans="1:11" s="2" customFormat="1" ht="15" x14ac:dyDescent="0.25">
      <c r="A193" s="27">
        <f>A192+1</f>
        <v>189</v>
      </c>
      <c r="B193" s="33" t="s">
        <v>40</v>
      </c>
      <c r="C193" s="34">
        <v>29</v>
      </c>
      <c r="D193" s="34"/>
      <c r="E193" s="29">
        <v>1940.5</v>
      </c>
      <c r="F193" s="21">
        <v>38040.86</v>
      </c>
      <c r="G193" s="21">
        <v>274744.36000000004</v>
      </c>
      <c r="H193" s="24">
        <v>261506.72</v>
      </c>
      <c r="I193" s="9">
        <v>51278.500000000029</v>
      </c>
      <c r="J193" s="25">
        <f>'[1]итоги 2017'!BW194</f>
        <v>260172.27171376522</v>
      </c>
      <c r="K193" s="26">
        <f>G193-J193</f>
        <v>14572.088286234823</v>
      </c>
    </row>
    <row r="194" spans="1:11" s="2" customFormat="1" ht="15" x14ac:dyDescent="0.25">
      <c r="A194" s="27">
        <f t="shared" si="9"/>
        <v>190</v>
      </c>
      <c r="B194" s="33" t="s">
        <v>50</v>
      </c>
      <c r="C194" s="34">
        <v>6</v>
      </c>
      <c r="D194" s="34"/>
      <c r="E194" s="29">
        <v>417.75</v>
      </c>
      <c r="F194" s="21">
        <v>91.63</v>
      </c>
      <c r="G194" s="21">
        <v>43144.98000000001</v>
      </c>
      <c r="H194" s="24">
        <v>40853.079999999994</v>
      </c>
      <c r="I194" s="9">
        <v>2383.5300000000134</v>
      </c>
      <c r="J194" s="25">
        <f>'[1]итоги 2017'!BW195</f>
        <v>34758.566728994447</v>
      </c>
      <c r="K194" s="26">
        <f t="shared" si="10"/>
        <v>8386.4132710055637</v>
      </c>
    </row>
    <row r="195" spans="1:11" s="2" customFormat="1" ht="15" x14ac:dyDescent="0.25">
      <c r="A195" s="27">
        <f t="shared" si="9"/>
        <v>191</v>
      </c>
      <c r="B195" s="33" t="s">
        <v>19</v>
      </c>
      <c r="C195" s="37" t="s">
        <v>24</v>
      </c>
      <c r="D195" s="51"/>
      <c r="E195" s="31">
        <v>103.8</v>
      </c>
      <c r="F195" s="21">
        <v>1932.3</v>
      </c>
      <c r="G195" s="21">
        <v>634.13999999999965</v>
      </c>
      <c r="H195" s="24">
        <v>0</v>
      </c>
      <c r="I195" s="9">
        <v>2566.4399999999996</v>
      </c>
      <c r="J195" s="25">
        <f>'[1]итоги 2017'!BW196</f>
        <v>202.47868917144211</v>
      </c>
      <c r="K195" s="26">
        <f t="shared" si="10"/>
        <v>431.66131082855753</v>
      </c>
    </row>
    <row r="196" spans="1:11" s="2" customFormat="1" ht="15" x14ac:dyDescent="0.25">
      <c r="A196" s="27">
        <f t="shared" si="9"/>
        <v>192</v>
      </c>
      <c r="B196" s="33" t="s">
        <v>19</v>
      </c>
      <c r="C196" s="37" t="s">
        <v>26</v>
      </c>
      <c r="D196" s="51"/>
      <c r="E196" s="31">
        <v>371.3</v>
      </c>
      <c r="F196" s="21">
        <v>-6569.47</v>
      </c>
      <c r="G196" s="21">
        <v>2472.84</v>
      </c>
      <c r="H196" s="24">
        <v>1585.19</v>
      </c>
      <c r="I196" s="9">
        <v>-5681.82</v>
      </c>
      <c r="J196" s="25">
        <f>'[1]итоги 2017'!BW197</f>
        <v>730.51536635119294</v>
      </c>
      <c r="K196" s="26">
        <f t="shared" si="10"/>
        <v>1742.3246336488073</v>
      </c>
    </row>
    <row r="197" spans="1:11" s="2" customFormat="1" ht="15" x14ac:dyDescent="0.25">
      <c r="A197" s="27">
        <f t="shared" si="9"/>
        <v>193</v>
      </c>
      <c r="B197" s="33" t="s">
        <v>19</v>
      </c>
      <c r="C197" s="37" t="s">
        <v>25</v>
      </c>
      <c r="D197" s="51"/>
      <c r="E197" s="31">
        <v>51.3</v>
      </c>
      <c r="F197" s="21">
        <v>5406.52</v>
      </c>
      <c r="G197" s="21">
        <v>341.64000000000033</v>
      </c>
      <c r="H197" s="24">
        <v>266.71000000000004</v>
      </c>
      <c r="I197" s="9">
        <v>5481.4500000000007</v>
      </c>
      <c r="J197" s="25">
        <f>'[1]итоги 2017'!BW198</f>
        <v>99.676548999429002</v>
      </c>
      <c r="K197" s="26">
        <f t="shared" si="10"/>
        <v>241.96345100057133</v>
      </c>
    </row>
    <row r="198" spans="1:11" s="2" customFormat="1" ht="15" x14ac:dyDescent="0.25">
      <c r="A198" s="27">
        <f t="shared" si="9"/>
        <v>194</v>
      </c>
      <c r="B198" s="33" t="s">
        <v>19</v>
      </c>
      <c r="C198" s="34">
        <v>51</v>
      </c>
      <c r="D198" s="51"/>
      <c r="E198" s="39">
        <v>126.59</v>
      </c>
      <c r="F198" s="21">
        <v>-1851.76</v>
      </c>
      <c r="G198" s="21">
        <v>1022.9400000000003</v>
      </c>
      <c r="H198" s="24">
        <v>0</v>
      </c>
      <c r="I198" s="9">
        <v>-828.81999999999971</v>
      </c>
      <c r="J198" s="25">
        <f>'[1]итоги 2017'!BW199</f>
        <v>248.5669721392199</v>
      </c>
      <c r="K198" s="26">
        <f t="shared" si="10"/>
        <v>774.37302786078044</v>
      </c>
    </row>
    <row r="199" spans="1:11" s="2" customFormat="1" ht="15" x14ac:dyDescent="0.25">
      <c r="A199" s="27">
        <f>A198+1</f>
        <v>195</v>
      </c>
      <c r="B199" s="55" t="s">
        <v>35</v>
      </c>
      <c r="C199" s="56" t="s">
        <v>36</v>
      </c>
      <c r="D199" s="56"/>
      <c r="E199" s="57">
        <v>111.6</v>
      </c>
      <c r="F199" s="21">
        <v>3713.74</v>
      </c>
      <c r="G199" s="21">
        <v>11613.48</v>
      </c>
      <c r="H199" s="24">
        <v>11635.4</v>
      </c>
      <c r="I199" s="9">
        <v>3691.8199999999997</v>
      </c>
      <c r="J199" s="25">
        <f>'[1]итоги 2017'!BW200</f>
        <v>5452.021817767878</v>
      </c>
      <c r="K199" s="26">
        <f>G199-J199</f>
        <v>6161.4581822321215</v>
      </c>
    </row>
    <row r="200" spans="1:11" s="2" customFormat="1" ht="15" x14ac:dyDescent="0.25">
      <c r="A200" s="27">
        <f>A199+1</f>
        <v>196</v>
      </c>
      <c r="B200" s="28" t="s">
        <v>113</v>
      </c>
      <c r="C200" s="29">
        <v>15</v>
      </c>
      <c r="D200" s="29"/>
      <c r="E200" s="29">
        <v>258.2</v>
      </c>
      <c r="F200" s="21">
        <v>8666.6</v>
      </c>
      <c r="G200" s="21">
        <v>22783.900000000005</v>
      </c>
      <c r="H200" s="24">
        <v>13799.16</v>
      </c>
      <c r="I200" s="9">
        <v>17651.340000000007</v>
      </c>
      <c r="J200" s="25">
        <f>'[1]итоги 2017'!BW201</f>
        <v>13828.342987601647</v>
      </c>
      <c r="K200" s="26">
        <f>G200-J200</f>
        <v>8955.557012398358</v>
      </c>
    </row>
    <row r="201" spans="1:11" s="2" customFormat="1" ht="15" x14ac:dyDescent="0.25">
      <c r="A201" s="27">
        <f t="shared" ref="A201:A264" si="11">A200+1</f>
        <v>197</v>
      </c>
      <c r="B201" s="33" t="s">
        <v>96</v>
      </c>
      <c r="C201" s="34">
        <v>2</v>
      </c>
      <c r="D201" s="34"/>
      <c r="E201" s="31">
        <v>2658.2</v>
      </c>
      <c r="F201" s="21">
        <v>97051.22</v>
      </c>
      <c r="G201" s="21">
        <v>408375.7100000002</v>
      </c>
      <c r="H201" s="24">
        <v>386308.01000000007</v>
      </c>
      <c r="I201" s="9">
        <v>119118.9200000001</v>
      </c>
      <c r="J201" s="25">
        <f>'[1]итоги 2017'!BW202</f>
        <v>406212.02115814365</v>
      </c>
      <c r="K201" s="26">
        <f t="shared" ref="K201:K264" si="12">G201-J201</f>
        <v>2163.6888418565504</v>
      </c>
    </row>
    <row r="202" spans="1:11" s="2" customFormat="1" ht="15" x14ac:dyDescent="0.25">
      <c r="A202" s="27">
        <f t="shared" si="11"/>
        <v>198</v>
      </c>
      <c r="B202" s="33" t="s">
        <v>96</v>
      </c>
      <c r="C202" s="34">
        <v>5</v>
      </c>
      <c r="D202" s="34"/>
      <c r="E202" s="31">
        <v>7825.7</v>
      </c>
      <c r="F202" s="21">
        <v>103028.25</v>
      </c>
      <c r="G202" s="21">
        <v>1111679.71</v>
      </c>
      <c r="H202" s="24">
        <v>1034058.71</v>
      </c>
      <c r="I202" s="9">
        <v>180649.25</v>
      </c>
      <c r="J202" s="25">
        <f>'[1]итоги 2017'!BW203</f>
        <v>1033260.8376840018</v>
      </c>
      <c r="K202" s="30">
        <f t="shared" si="12"/>
        <v>78418.872315998189</v>
      </c>
    </row>
    <row r="203" spans="1:11" s="2" customFormat="1" ht="15" x14ac:dyDescent="0.25">
      <c r="A203" s="27">
        <f t="shared" si="11"/>
        <v>199</v>
      </c>
      <c r="B203" s="33" t="s">
        <v>96</v>
      </c>
      <c r="C203" s="34">
        <v>7</v>
      </c>
      <c r="D203" s="34"/>
      <c r="E203" s="31">
        <v>7125.9</v>
      </c>
      <c r="F203" s="21">
        <v>114521.01</v>
      </c>
      <c r="G203" s="21">
        <v>989737.46</v>
      </c>
      <c r="H203" s="24">
        <v>930226.6100000001</v>
      </c>
      <c r="I203" s="9">
        <v>174031.85999999987</v>
      </c>
      <c r="J203" s="25">
        <f>'[1]итоги 2017'!BW204</f>
        <v>868905.08079547877</v>
      </c>
      <c r="K203" s="30">
        <f t="shared" si="12"/>
        <v>120832.37920452119</v>
      </c>
    </row>
    <row r="204" spans="1:11" s="2" customFormat="1" ht="15" x14ac:dyDescent="0.25">
      <c r="A204" s="27">
        <f t="shared" si="11"/>
        <v>200</v>
      </c>
      <c r="B204" s="33" t="s">
        <v>96</v>
      </c>
      <c r="C204" s="34">
        <v>9</v>
      </c>
      <c r="D204" s="34"/>
      <c r="E204" s="31">
        <v>7737.5</v>
      </c>
      <c r="F204" s="21">
        <v>150258.19</v>
      </c>
      <c r="G204" s="21">
        <v>1133981.01</v>
      </c>
      <c r="H204" s="24">
        <v>1089660.4099999999</v>
      </c>
      <c r="I204" s="9">
        <v>194578.79000000004</v>
      </c>
      <c r="J204" s="25">
        <f>'[1]итоги 2017'!BW205</f>
        <v>1016608.3893211193</v>
      </c>
      <c r="K204" s="26">
        <f t="shared" si="12"/>
        <v>117372.62067888072</v>
      </c>
    </row>
    <row r="205" spans="1:11" s="2" customFormat="1" ht="15" x14ac:dyDescent="0.25">
      <c r="A205" s="27">
        <f t="shared" si="11"/>
        <v>201</v>
      </c>
      <c r="B205" s="33" t="s">
        <v>96</v>
      </c>
      <c r="C205" s="34">
        <v>15</v>
      </c>
      <c r="D205" s="34"/>
      <c r="E205" s="31">
        <v>5167.95</v>
      </c>
      <c r="F205" s="21">
        <v>130820.48</v>
      </c>
      <c r="G205" s="21">
        <v>790624.8400000002</v>
      </c>
      <c r="H205" s="24">
        <v>733266.12000000011</v>
      </c>
      <c r="I205" s="9">
        <v>188179.20000000007</v>
      </c>
      <c r="J205" s="25">
        <f>'[1]итоги 2017'!BW206</f>
        <v>733630.62325308356</v>
      </c>
      <c r="K205" s="26">
        <f t="shared" si="12"/>
        <v>56994.216746916645</v>
      </c>
    </row>
    <row r="206" spans="1:11" s="2" customFormat="1" ht="15" x14ac:dyDescent="0.25">
      <c r="A206" s="27">
        <f t="shared" si="11"/>
        <v>202</v>
      </c>
      <c r="B206" s="33" t="s">
        <v>96</v>
      </c>
      <c r="C206" s="34">
        <v>19</v>
      </c>
      <c r="D206" s="34"/>
      <c r="E206" s="38">
        <v>11384.3</v>
      </c>
      <c r="F206" s="21">
        <v>254181.17</v>
      </c>
      <c r="G206" s="21">
        <v>2199975.4</v>
      </c>
      <c r="H206" s="24">
        <v>2057904.9500000002</v>
      </c>
      <c r="I206" s="9">
        <v>396251.61999999965</v>
      </c>
      <c r="J206" s="25">
        <f>'[1]итоги 2017'!BW207</f>
        <v>2109836.0070697265</v>
      </c>
      <c r="K206" s="30">
        <f t="shared" si="12"/>
        <v>90139.392930273432</v>
      </c>
    </row>
    <row r="207" spans="1:11" s="2" customFormat="1" ht="15" x14ac:dyDescent="0.25">
      <c r="A207" s="27">
        <f t="shared" si="11"/>
        <v>203</v>
      </c>
      <c r="B207" s="33" t="s">
        <v>96</v>
      </c>
      <c r="C207" s="37" t="s">
        <v>106</v>
      </c>
      <c r="D207" s="37"/>
      <c r="E207" s="38">
        <v>2081.6</v>
      </c>
      <c r="F207" s="21">
        <v>47774.6</v>
      </c>
      <c r="G207" s="21">
        <v>405761.97</v>
      </c>
      <c r="H207" s="24">
        <v>369558.85</v>
      </c>
      <c r="I207" s="9">
        <v>83977.719999999972</v>
      </c>
      <c r="J207" s="25">
        <f>'[1]итоги 2017'!BW208</f>
        <v>404095.68507173756</v>
      </c>
      <c r="K207" s="26">
        <f t="shared" si="12"/>
        <v>1666.2849282624084</v>
      </c>
    </row>
    <row r="208" spans="1:11" s="2" customFormat="1" ht="15" x14ac:dyDescent="0.25">
      <c r="A208" s="27">
        <f t="shared" si="11"/>
        <v>204</v>
      </c>
      <c r="B208" s="33" t="s">
        <v>96</v>
      </c>
      <c r="C208" s="34" t="s">
        <v>102</v>
      </c>
      <c r="D208" s="34"/>
      <c r="E208" s="31">
        <v>1309.5</v>
      </c>
      <c r="F208" s="21">
        <v>16722.849999999999</v>
      </c>
      <c r="G208" s="21">
        <v>194384.88999999998</v>
      </c>
      <c r="H208" s="24">
        <v>186576.33000000002</v>
      </c>
      <c r="I208" s="9">
        <v>24531.409999999974</v>
      </c>
      <c r="J208" s="25">
        <f>'[1]итоги 2017'!BW209</f>
        <v>161838.17623729419</v>
      </c>
      <c r="K208" s="26">
        <f t="shared" si="12"/>
        <v>32546.713762705796</v>
      </c>
    </row>
    <row r="209" spans="1:11" s="2" customFormat="1" ht="15" x14ac:dyDescent="0.25">
      <c r="A209" s="27">
        <f t="shared" si="11"/>
        <v>205</v>
      </c>
      <c r="B209" s="33" t="s">
        <v>9</v>
      </c>
      <c r="C209" s="34">
        <v>6</v>
      </c>
      <c r="D209" s="50">
        <v>42856</v>
      </c>
      <c r="E209" s="58">
        <v>75</v>
      </c>
      <c r="F209" s="21">
        <v>1361.13</v>
      </c>
      <c r="G209" s="21">
        <v>606</v>
      </c>
      <c r="H209" s="24">
        <v>1968.51</v>
      </c>
      <c r="I209" s="9">
        <v>-1.3799999999998818</v>
      </c>
      <c r="J209" s="25">
        <f>'[1]итоги 2017'!BW210</f>
        <v>126.61952871510962</v>
      </c>
      <c r="K209" s="26">
        <f t="shared" si="12"/>
        <v>479.3804712848904</v>
      </c>
    </row>
    <row r="210" spans="1:11" s="2" customFormat="1" ht="15" x14ac:dyDescent="0.25">
      <c r="A210" s="27">
        <f t="shared" si="11"/>
        <v>206</v>
      </c>
      <c r="B210" s="33" t="s">
        <v>46</v>
      </c>
      <c r="C210" s="34">
        <v>1</v>
      </c>
      <c r="D210" s="34"/>
      <c r="E210" s="29">
        <v>611</v>
      </c>
      <c r="F210" s="21">
        <v>15199.14</v>
      </c>
      <c r="G210" s="21">
        <v>91063.619999999966</v>
      </c>
      <c r="H210" s="24">
        <v>81135.349999999991</v>
      </c>
      <c r="I210" s="9">
        <v>25127.409999999974</v>
      </c>
      <c r="J210" s="25">
        <f>'[1]итоги 2017'!BW211</f>
        <v>83984.460015574659</v>
      </c>
      <c r="K210" s="26">
        <f t="shared" si="12"/>
        <v>7079.1599844253069</v>
      </c>
    </row>
    <row r="211" spans="1:11" s="2" customFormat="1" ht="15" x14ac:dyDescent="0.25">
      <c r="A211" s="27">
        <f t="shared" si="11"/>
        <v>207</v>
      </c>
      <c r="B211" s="33" t="s">
        <v>46</v>
      </c>
      <c r="C211" s="34">
        <v>2</v>
      </c>
      <c r="D211" s="34"/>
      <c r="E211" s="29">
        <v>609.29999999999995</v>
      </c>
      <c r="F211" s="21">
        <v>7785.73</v>
      </c>
      <c r="G211" s="21">
        <v>84786.06</v>
      </c>
      <c r="H211" s="24">
        <v>79087.460000000006</v>
      </c>
      <c r="I211" s="9">
        <v>13484.329999999987</v>
      </c>
      <c r="J211" s="25">
        <f>'[1]итоги 2017'!BW212</f>
        <v>76220.052904521552</v>
      </c>
      <c r="K211" s="26">
        <f t="shared" si="12"/>
        <v>8566.007095478446</v>
      </c>
    </row>
    <row r="212" spans="1:11" s="2" customFormat="1" ht="15" x14ac:dyDescent="0.25">
      <c r="A212" s="27">
        <f t="shared" si="11"/>
        <v>208</v>
      </c>
      <c r="B212" s="33" t="s">
        <v>46</v>
      </c>
      <c r="C212" s="34">
        <v>3</v>
      </c>
      <c r="D212" s="34"/>
      <c r="E212" s="29">
        <v>913.1</v>
      </c>
      <c r="F212" s="21">
        <v>8373.67</v>
      </c>
      <c r="G212" s="21">
        <v>134284.45999999996</v>
      </c>
      <c r="H212" s="24">
        <v>133571.62</v>
      </c>
      <c r="I212" s="9">
        <v>9086.5099999999802</v>
      </c>
      <c r="J212" s="25">
        <f>'[1]итоги 2017'!BW213</f>
        <v>113378.05842939342</v>
      </c>
      <c r="K212" s="26">
        <f t="shared" si="12"/>
        <v>20906.40157060654</v>
      </c>
    </row>
    <row r="213" spans="1:11" s="2" customFormat="1" ht="15" x14ac:dyDescent="0.25">
      <c r="A213" s="27">
        <f t="shared" si="11"/>
        <v>209</v>
      </c>
      <c r="B213" s="33" t="s">
        <v>46</v>
      </c>
      <c r="C213" s="34">
        <v>5</v>
      </c>
      <c r="D213" s="34"/>
      <c r="E213" s="29">
        <v>909.8</v>
      </c>
      <c r="F213" s="21">
        <v>9829.64</v>
      </c>
      <c r="G213" s="21">
        <v>131214.67000000001</v>
      </c>
      <c r="H213" s="24">
        <v>118920.45</v>
      </c>
      <c r="I213" s="9">
        <v>22123.86</v>
      </c>
      <c r="J213" s="25">
        <f>'[1]итоги 2017'!BW214</f>
        <v>161816.49160183311</v>
      </c>
      <c r="K213" s="26">
        <f t="shared" si="12"/>
        <v>-30601.8216018331</v>
      </c>
    </row>
    <row r="214" spans="1:11" s="2" customFormat="1" ht="15" x14ac:dyDescent="0.25">
      <c r="A214" s="27">
        <f t="shared" si="11"/>
        <v>210</v>
      </c>
      <c r="B214" s="33" t="s">
        <v>46</v>
      </c>
      <c r="C214" s="34">
        <v>6</v>
      </c>
      <c r="D214" s="34"/>
      <c r="E214" s="29">
        <v>902.6</v>
      </c>
      <c r="F214" s="21">
        <v>7932.16</v>
      </c>
      <c r="G214" s="21">
        <v>97869.560000000012</v>
      </c>
      <c r="H214" s="24">
        <v>75834.92</v>
      </c>
      <c r="I214" s="9">
        <v>29966.800000000017</v>
      </c>
      <c r="J214" s="25">
        <f>'[1]итоги 2017'!BW215</f>
        <v>78284.783632731021</v>
      </c>
      <c r="K214" s="26">
        <f t="shared" si="12"/>
        <v>19584.776367268991</v>
      </c>
    </row>
    <row r="215" spans="1:11" s="2" customFormat="1" ht="15" x14ac:dyDescent="0.25">
      <c r="A215" s="27">
        <f t="shared" si="11"/>
        <v>211</v>
      </c>
      <c r="B215" s="33" t="s">
        <v>46</v>
      </c>
      <c r="C215" s="34">
        <v>7</v>
      </c>
      <c r="D215" s="34"/>
      <c r="E215" s="29">
        <v>920.4</v>
      </c>
      <c r="F215" s="21">
        <v>17670.98</v>
      </c>
      <c r="G215" s="21">
        <v>132023.31000000003</v>
      </c>
      <c r="H215" s="24">
        <v>125354.54000000001</v>
      </c>
      <c r="I215" s="9">
        <v>24339.750000000029</v>
      </c>
      <c r="J215" s="25">
        <f>'[1]итоги 2017'!BW216</f>
        <v>94564.303736209025</v>
      </c>
      <c r="K215" s="26">
        <f t="shared" si="12"/>
        <v>37459.006263791001</v>
      </c>
    </row>
    <row r="216" spans="1:11" s="2" customFormat="1" ht="15" x14ac:dyDescent="0.25">
      <c r="A216" s="27">
        <f t="shared" si="11"/>
        <v>212</v>
      </c>
      <c r="B216" s="33" t="s">
        <v>46</v>
      </c>
      <c r="C216" s="34">
        <v>9</v>
      </c>
      <c r="D216" s="34"/>
      <c r="E216" s="29">
        <v>924.4</v>
      </c>
      <c r="F216" s="21">
        <v>21364.93</v>
      </c>
      <c r="G216" s="21">
        <v>133539.40999999997</v>
      </c>
      <c r="H216" s="24">
        <v>116664.12</v>
      </c>
      <c r="I216" s="9">
        <v>38240.219999999972</v>
      </c>
      <c r="J216" s="25">
        <f>'[1]итоги 2017'!BW217</f>
        <v>140621.00109019381</v>
      </c>
      <c r="K216" s="26">
        <f t="shared" si="12"/>
        <v>-7081.5910901938332</v>
      </c>
    </row>
    <row r="217" spans="1:11" s="2" customFormat="1" ht="15" x14ac:dyDescent="0.25">
      <c r="A217" s="27">
        <f t="shared" si="11"/>
        <v>213</v>
      </c>
      <c r="B217" s="33" t="s">
        <v>46</v>
      </c>
      <c r="C217" s="34">
        <v>11</v>
      </c>
      <c r="D217" s="34"/>
      <c r="E217" s="29">
        <v>896.8</v>
      </c>
      <c r="F217" s="21">
        <v>9904.9500000000007</v>
      </c>
      <c r="G217" s="21">
        <v>130061.87999999999</v>
      </c>
      <c r="H217" s="24">
        <v>101309.47000000002</v>
      </c>
      <c r="I217" s="9">
        <v>38657.359999999971</v>
      </c>
      <c r="J217" s="25">
        <f>'[1]итоги 2017'!BW218</f>
        <v>182712.69265107182</v>
      </c>
      <c r="K217" s="26">
        <f t="shared" si="12"/>
        <v>-52650.812651071828</v>
      </c>
    </row>
    <row r="218" spans="1:11" s="2" customFormat="1" ht="15" x14ac:dyDescent="0.25">
      <c r="A218" s="27">
        <f t="shared" si="11"/>
        <v>214</v>
      </c>
      <c r="B218" s="33" t="s">
        <v>46</v>
      </c>
      <c r="C218" s="34">
        <v>13</v>
      </c>
      <c r="D218" s="34"/>
      <c r="E218" s="29">
        <v>905.5</v>
      </c>
      <c r="F218" s="21">
        <v>19698.849999999999</v>
      </c>
      <c r="G218" s="21">
        <v>129372.63</v>
      </c>
      <c r="H218" s="24">
        <v>111395.79000000002</v>
      </c>
      <c r="I218" s="9">
        <v>37675.689999999988</v>
      </c>
      <c r="J218" s="25">
        <f>'[1]итоги 2017'!BW219</f>
        <v>115864.26900372312</v>
      </c>
      <c r="K218" s="26">
        <f t="shared" si="12"/>
        <v>13508.360996276882</v>
      </c>
    </row>
    <row r="219" spans="1:11" s="2" customFormat="1" ht="15" x14ac:dyDescent="0.25">
      <c r="A219" s="27">
        <f t="shared" si="11"/>
        <v>215</v>
      </c>
      <c r="B219" s="45" t="s">
        <v>17</v>
      </c>
      <c r="C219" s="48" t="s">
        <v>27</v>
      </c>
      <c r="D219" s="59">
        <v>42887</v>
      </c>
      <c r="E219" s="49">
        <v>161.19999999999999</v>
      </c>
      <c r="F219" s="21">
        <v>212.14</v>
      </c>
      <c r="G219" s="21">
        <v>3078.85</v>
      </c>
      <c r="H219" s="24">
        <v>6127.38</v>
      </c>
      <c r="I219" s="9">
        <v>-2836.3900000000003</v>
      </c>
      <c r="J219" s="25">
        <f>'[1]итоги 2017'!BW220</f>
        <v>3306.2978841425911</v>
      </c>
      <c r="K219" s="26">
        <f t="shared" si="12"/>
        <v>-227.44788414259119</v>
      </c>
    </row>
    <row r="220" spans="1:11" s="2" customFormat="1" ht="26.45" customHeight="1" x14ac:dyDescent="0.25">
      <c r="A220" s="27">
        <f t="shared" si="11"/>
        <v>216</v>
      </c>
      <c r="B220" s="33" t="s">
        <v>17</v>
      </c>
      <c r="C220" s="34">
        <v>5</v>
      </c>
      <c r="D220" s="34"/>
      <c r="E220" s="31">
        <v>620.5</v>
      </c>
      <c r="F220" s="26">
        <v>-4084.9</v>
      </c>
      <c r="G220" s="21">
        <v>31867.529999999995</v>
      </c>
      <c r="H220" s="24">
        <v>23170.09</v>
      </c>
      <c r="I220" s="9">
        <v>4612.5399999999936</v>
      </c>
      <c r="J220" s="25">
        <f>'[1]итоги 2017'!BW221</f>
        <v>25318.403920885979</v>
      </c>
      <c r="K220" s="26">
        <f t="shared" si="12"/>
        <v>6549.1260791140157</v>
      </c>
    </row>
    <row r="221" spans="1:11" s="2" customFormat="1" ht="15" x14ac:dyDescent="0.25">
      <c r="A221" s="27">
        <f t="shared" si="11"/>
        <v>217</v>
      </c>
      <c r="B221" s="33" t="s">
        <v>17</v>
      </c>
      <c r="C221" s="34">
        <v>7</v>
      </c>
      <c r="D221" s="34"/>
      <c r="E221" s="39">
        <v>198.2</v>
      </c>
      <c r="F221" s="21">
        <v>-8000.92</v>
      </c>
      <c r="G221" s="21">
        <v>8376.119999999999</v>
      </c>
      <c r="H221" s="24">
        <v>11278.06</v>
      </c>
      <c r="I221" s="9">
        <v>-10902.86</v>
      </c>
      <c r="J221" s="25">
        <f>'[1]итоги 2017'!BW222</f>
        <v>7876.3123035766748</v>
      </c>
      <c r="K221" s="26">
        <f t="shared" si="12"/>
        <v>499.80769642332416</v>
      </c>
    </row>
    <row r="222" spans="1:11" s="2" customFormat="1" ht="15" x14ac:dyDescent="0.25">
      <c r="A222" s="27">
        <f t="shared" si="11"/>
        <v>218</v>
      </c>
      <c r="B222" s="33" t="s">
        <v>10</v>
      </c>
      <c r="C222" s="34">
        <v>1</v>
      </c>
      <c r="D222" s="34"/>
      <c r="E222" s="53">
        <v>1770.51</v>
      </c>
      <c r="F222" s="21">
        <v>54139.8</v>
      </c>
      <c r="G222" s="21">
        <v>254964.77</v>
      </c>
      <c r="H222" s="24">
        <v>217539.77</v>
      </c>
      <c r="I222" s="9">
        <v>91564.800000000017</v>
      </c>
      <c r="J222" s="25">
        <f>'[1]итоги 2017'!BW223</f>
        <v>210763.89381934889</v>
      </c>
      <c r="K222" s="26">
        <f t="shared" si="12"/>
        <v>44200.876180651103</v>
      </c>
    </row>
    <row r="223" spans="1:11" s="2" customFormat="1" ht="15" x14ac:dyDescent="0.25">
      <c r="A223" s="27">
        <f t="shared" si="11"/>
        <v>219</v>
      </c>
      <c r="B223" s="33" t="s">
        <v>10</v>
      </c>
      <c r="C223" s="34">
        <v>3</v>
      </c>
      <c r="D223" s="34"/>
      <c r="E223" s="53">
        <v>726.78</v>
      </c>
      <c r="F223" s="21">
        <v>13596.72</v>
      </c>
      <c r="G223" s="21">
        <v>105118.14000000001</v>
      </c>
      <c r="H223" s="24">
        <v>99110.110000000015</v>
      </c>
      <c r="I223" s="9">
        <v>19604.75</v>
      </c>
      <c r="J223" s="25">
        <f>'[1]итоги 2017'!BW224</f>
        <v>80504.428277542829</v>
      </c>
      <c r="K223" s="26">
        <f t="shared" si="12"/>
        <v>24613.711722457185</v>
      </c>
    </row>
    <row r="224" spans="1:11" s="2" customFormat="1" ht="15" x14ac:dyDescent="0.25">
      <c r="A224" s="27">
        <f t="shared" si="11"/>
        <v>220</v>
      </c>
      <c r="B224" s="33" t="s">
        <v>10</v>
      </c>
      <c r="C224" s="34">
        <v>5</v>
      </c>
      <c r="D224" s="34"/>
      <c r="E224" s="53">
        <v>1594.31</v>
      </c>
      <c r="F224" s="21">
        <v>45827.040000000001</v>
      </c>
      <c r="G224" s="21">
        <v>228913.05999999994</v>
      </c>
      <c r="H224" s="24">
        <v>203945.86</v>
      </c>
      <c r="I224" s="9">
        <v>70794.239999999932</v>
      </c>
      <c r="J224" s="25">
        <f>'[1]итоги 2017'!BW225</f>
        <v>263485.41756938642</v>
      </c>
      <c r="K224" s="26">
        <f t="shared" si="12"/>
        <v>-34572.357569386484</v>
      </c>
    </row>
    <row r="225" spans="1:11" s="2" customFormat="1" ht="15" x14ac:dyDescent="0.25">
      <c r="A225" s="27">
        <f t="shared" si="11"/>
        <v>221</v>
      </c>
      <c r="B225" s="33" t="s">
        <v>10</v>
      </c>
      <c r="C225" s="34">
        <v>9</v>
      </c>
      <c r="D225" s="34"/>
      <c r="E225" s="53">
        <v>1051.53</v>
      </c>
      <c r="F225" s="21">
        <v>22225.85</v>
      </c>
      <c r="G225" s="21">
        <v>150878.40999999997</v>
      </c>
      <c r="H225" s="24">
        <v>144112.28999999998</v>
      </c>
      <c r="I225" s="9">
        <v>28991.97</v>
      </c>
      <c r="J225" s="25">
        <f>'[1]итоги 2017'!BW226</f>
        <v>248727.60257354518</v>
      </c>
      <c r="K225" s="26">
        <f t="shared" si="12"/>
        <v>-97849.19257354521</v>
      </c>
    </row>
    <row r="226" spans="1:11" s="2" customFormat="1" ht="15" x14ac:dyDescent="0.25">
      <c r="A226" s="27">
        <f t="shared" si="11"/>
        <v>222</v>
      </c>
      <c r="B226" s="33" t="s">
        <v>10</v>
      </c>
      <c r="C226" s="34">
        <v>11</v>
      </c>
      <c r="D226" s="34"/>
      <c r="E226" s="53">
        <v>1154.82</v>
      </c>
      <c r="F226" s="21">
        <v>25569.78</v>
      </c>
      <c r="G226" s="21">
        <v>166294.38000000003</v>
      </c>
      <c r="H226" s="24">
        <v>147858.22000000003</v>
      </c>
      <c r="I226" s="9">
        <v>44005.94</v>
      </c>
      <c r="J226" s="25">
        <f>'[1]итоги 2017'!BW227</f>
        <v>137348.96062013987</v>
      </c>
      <c r="K226" s="26">
        <f t="shared" si="12"/>
        <v>28945.419379860163</v>
      </c>
    </row>
    <row r="227" spans="1:11" s="2" customFormat="1" ht="15" x14ac:dyDescent="0.25">
      <c r="A227" s="27">
        <f t="shared" si="11"/>
        <v>223</v>
      </c>
      <c r="B227" s="33" t="s">
        <v>10</v>
      </c>
      <c r="C227" s="34">
        <v>13</v>
      </c>
      <c r="D227" s="34"/>
      <c r="E227" s="53">
        <v>1430.62</v>
      </c>
      <c r="F227" s="21">
        <v>24555.48</v>
      </c>
      <c r="G227" s="21">
        <v>203768.34</v>
      </c>
      <c r="H227" s="24">
        <v>175002.03999999998</v>
      </c>
      <c r="I227" s="9">
        <v>53321.780000000028</v>
      </c>
      <c r="J227" s="25">
        <f>'[1]итоги 2017'!BW228</f>
        <v>180649.33925027031</v>
      </c>
      <c r="K227" s="26">
        <f t="shared" si="12"/>
        <v>23119.00074972969</v>
      </c>
    </row>
    <row r="228" spans="1:11" s="2" customFormat="1" ht="15" x14ac:dyDescent="0.25">
      <c r="A228" s="27">
        <f t="shared" si="11"/>
        <v>224</v>
      </c>
      <c r="B228" s="33" t="s">
        <v>10</v>
      </c>
      <c r="C228" s="34">
        <v>15</v>
      </c>
      <c r="D228" s="34"/>
      <c r="E228" s="53">
        <v>1456.34</v>
      </c>
      <c r="F228" s="21">
        <v>25979.47</v>
      </c>
      <c r="G228" s="21">
        <v>194848.58000000005</v>
      </c>
      <c r="H228" s="24">
        <v>172375.96</v>
      </c>
      <c r="I228" s="9">
        <v>48452.090000000055</v>
      </c>
      <c r="J228" s="25">
        <f>'[1]итоги 2017'!BW229</f>
        <v>307648.79927430465</v>
      </c>
      <c r="K228" s="26">
        <f t="shared" si="12"/>
        <v>-112800.2192743046</v>
      </c>
    </row>
    <row r="229" spans="1:11" s="2" customFormat="1" ht="15" x14ac:dyDescent="0.25">
      <c r="A229" s="27">
        <f t="shared" si="11"/>
        <v>225</v>
      </c>
      <c r="B229" s="33" t="s">
        <v>10</v>
      </c>
      <c r="C229" s="34">
        <v>16</v>
      </c>
      <c r="D229" s="34"/>
      <c r="E229" s="39">
        <v>179.9</v>
      </c>
      <c r="F229" s="21">
        <v>-1114.3900000000001</v>
      </c>
      <c r="G229" s="21">
        <v>9509.4599999999991</v>
      </c>
      <c r="H229" s="24">
        <v>2483.9</v>
      </c>
      <c r="I229" s="9">
        <v>5911.17</v>
      </c>
      <c r="J229" s="25">
        <f>'[1]итоги 2017'!BW230</f>
        <v>9828.0450143214821</v>
      </c>
      <c r="K229" s="26">
        <f t="shared" si="12"/>
        <v>-318.58501432148296</v>
      </c>
    </row>
    <row r="230" spans="1:11" s="2" customFormat="1" ht="15" x14ac:dyDescent="0.25">
      <c r="A230" s="27">
        <f t="shared" si="11"/>
        <v>226</v>
      </c>
      <c r="B230" s="33" t="s">
        <v>10</v>
      </c>
      <c r="C230" s="34">
        <v>42</v>
      </c>
      <c r="D230" s="34"/>
      <c r="E230" s="29">
        <v>190.31</v>
      </c>
      <c r="F230" s="21">
        <v>-1417.63</v>
      </c>
      <c r="G230" s="21">
        <v>12940.35</v>
      </c>
      <c r="H230" s="24">
        <v>8535.19</v>
      </c>
      <c r="I230" s="9">
        <v>2987.5300000000007</v>
      </c>
      <c r="J230" s="25">
        <f>'[1]итоги 2017'!BW231</f>
        <v>18576.813479545595</v>
      </c>
      <c r="K230" s="26">
        <f t="shared" si="12"/>
        <v>-5636.463479545595</v>
      </c>
    </row>
    <row r="231" spans="1:11" s="2" customFormat="1" ht="15" x14ac:dyDescent="0.25">
      <c r="A231" s="27">
        <f t="shared" si="11"/>
        <v>227</v>
      </c>
      <c r="B231" s="33" t="s">
        <v>10</v>
      </c>
      <c r="C231" s="34">
        <v>44</v>
      </c>
      <c r="D231" s="34"/>
      <c r="E231" s="29">
        <v>205.19</v>
      </c>
      <c r="F231" s="21">
        <v>-2472.59</v>
      </c>
      <c r="G231" s="21">
        <v>14329.640000000007</v>
      </c>
      <c r="H231" s="24">
        <v>10476.09</v>
      </c>
      <c r="I231" s="9">
        <v>1380.9600000000064</v>
      </c>
      <c r="J231" s="25">
        <f>'[1]итоги 2017'!BW232</f>
        <v>12243.970155739093</v>
      </c>
      <c r="K231" s="26">
        <f t="shared" si="12"/>
        <v>2085.669844260914</v>
      </c>
    </row>
    <row r="232" spans="1:11" s="2" customFormat="1" ht="15" x14ac:dyDescent="0.25">
      <c r="A232" s="27">
        <f t="shared" si="11"/>
        <v>228</v>
      </c>
      <c r="B232" s="33" t="s">
        <v>10</v>
      </c>
      <c r="C232" s="34">
        <v>46</v>
      </c>
      <c r="D232" s="34"/>
      <c r="E232" s="29">
        <v>227.28</v>
      </c>
      <c r="F232" s="21">
        <v>-3684.57</v>
      </c>
      <c r="G232" s="21">
        <v>15068.05</v>
      </c>
      <c r="H232" s="24">
        <v>9903.02</v>
      </c>
      <c r="I232" s="9">
        <v>1480.4599999999991</v>
      </c>
      <c r="J232" s="25">
        <f>'[1]итоги 2017'!BW233</f>
        <v>10096.8152229438</v>
      </c>
      <c r="K232" s="26">
        <f t="shared" si="12"/>
        <v>4971.2347770561992</v>
      </c>
    </row>
    <row r="233" spans="1:11" s="2" customFormat="1" ht="15" x14ac:dyDescent="0.25">
      <c r="A233" s="27">
        <f t="shared" si="11"/>
        <v>229</v>
      </c>
      <c r="B233" s="33" t="s">
        <v>68</v>
      </c>
      <c r="C233" s="34">
        <v>5</v>
      </c>
      <c r="D233" s="34"/>
      <c r="E233" s="29">
        <v>1654.32</v>
      </c>
      <c r="F233" s="21">
        <v>12226.66</v>
      </c>
      <c r="G233" s="21">
        <v>186698.69999999998</v>
      </c>
      <c r="H233" s="24">
        <v>176149.28</v>
      </c>
      <c r="I233" s="9">
        <v>22776.079999999987</v>
      </c>
      <c r="J233" s="25">
        <f>'[1]итоги 2017'!BW234</f>
        <v>167729.4805674798</v>
      </c>
      <c r="K233" s="26">
        <f t="shared" si="12"/>
        <v>18969.219432520185</v>
      </c>
    </row>
    <row r="234" spans="1:11" s="2" customFormat="1" ht="15" x14ac:dyDescent="0.25">
      <c r="A234" s="27">
        <f t="shared" si="11"/>
        <v>230</v>
      </c>
      <c r="B234" s="33" t="s">
        <v>48</v>
      </c>
      <c r="C234" s="34">
        <v>16</v>
      </c>
      <c r="D234" s="34"/>
      <c r="E234" s="29">
        <v>571.29999999999995</v>
      </c>
      <c r="F234" s="21">
        <v>19221.09</v>
      </c>
      <c r="G234" s="44">
        <v>36079.979999999981</v>
      </c>
      <c r="H234" s="24">
        <v>30060.320000000007</v>
      </c>
      <c r="I234" s="9">
        <v>25240.749999999971</v>
      </c>
      <c r="J234" s="25">
        <f>'[1]итоги 2017'!BW235</f>
        <v>30736.361617648643</v>
      </c>
      <c r="K234" s="26">
        <f t="shared" si="12"/>
        <v>5343.6183823513384</v>
      </c>
    </row>
    <row r="235" spans="1:11" s="2" customFormat="1" ht="15" x14ac:dyDescent="0.25">
      <c r="A235" s="27">
        <f t="shared" si="11"/>
        <v>231</v>
      </c>
      <c r="B235" s="33" t="s">
        <v>48</v>
      </c>
      <c r="C235" s="34">
        <v>29</v>
      </c>
      <c r="D235" s="34"/>
      <c r="E235" s="29">
        <v>693.5</v>
      </c>
      <c r="F235" s="21">
        <v>19769.939999999999</v>
      </c>
      <c r="G235" s="21">
        <v>75767.670000000013</v>
      </c>
      <c r="H235" s="24">
        <v>61864.399999999994</v>
      </c>
      <c r="I235" s="9">
        <v>33673.210000000021</v>
      </c>
      <c r="J235" s="25">
        <f>'[1]итоги 2017'!BW236</f>
        <v>60153.966852533238</v>
      </c>
      <c r="K235" s="26">
        <f t="shared" si="12"/>
        <v>15613.703147466775</v>
      </c>
    </row>
    <row r="236" spans="1:11" s="2" customFormat="1" ht="17.25" customHeight="1" x14ac:dyDescent="0.25">
      <c r="A236" s="27">
        <f t="shared" si="11"/>
        <v>232</v>
      </c>
      <c r="B236" s="33" t="s">
        <v>11</v>
      </c>
      <c r="C236" s="34">
        <v>6</v>
      </c>
      <c r="D236" s="34"/>
      <c r="E236" s="39">
        <v>79.900000000000006</v>
      </c>
      <c r="F236" s="21">
        <v>-1275.79</v>
      </c>
      <c r="G236" s="21">
        <v>1936.7400000000007</v>
      </c>
      <c r="H236" s="24">
        <v>618.25</v>
      </c>
      <c r="I236" s="9">
        <v>42.700000000000728</v>
      </c>
      <c r="J236" s="25">
        <f>'[1]итоги 2017'!BW237</f>
        <v>2877.8406673525174</v>
      </c>
      <c r="K236" s="26">
        <f t="shared" si="12"/>
        <v>-941.10066735251667</v>
      </c>
    </row>
    <row r="237" spans="1:11" s="2" customFormat="1" ht="15" x14ac:dyDescent="0.25">
      <c r="A237" s="27">
        <f t="shared" si="11"/>
        <v>233</v>
      </c>
      <c r="B237" s="33" t="s">
        <v>11</v>
      </c>
      <c r="C237" s="34">
        <v>10</v>
      </c>
      <c r="D237" s="34"/>
      <c r="E237" s="39">
        <v>83.05</v>
      </c>
      <c r="F237" s="21">
        <v>12.29</v>
      </c>
      <c r="G237" s="21">
        <v>2013.1200000000003</v>
      </c>
      <c r="H237" s="24">
        <v>2000.77</v>
      </c>
      <c r="I237" s="9">
        <v>24.640000000000327</v>
      </c>
      <c r="J237" s="25">
        <f>'[1]итоги 2017'!BW238</f>
        <v>2991.359810105193</v>
      </c>
      <c r="K237" s="26">
        <f t="shared" si="12"/>
        <v>-978.23981010519265</v>
      </c>
    </row>
    <row r="238" spans="1:11" s="2" customFormat="1" ht="15" x14ac:dyDescent="0.25">
      <c r="A238" s="27">
        <f t="shared" si="11"/>
        <v>234</v>
      </c>
      <c r="B238" s="33" t="s">
        <v>11</v>
      </c>
      <c r="C238" s="34">
        <v>14</v>
      </c>
      <c r="D238" s="50">
        <v>42887</v>
      </c>
      <c r="E238" s="39">
        <v>116.93</v>
      </c>
      <c r="F238" s="21">
        <v>-2321.84</v>
      </c>
      <c r="G238" s="21">
        <v>1180.9999999999998</v>
      </c>
      <c r="H238" s="24">
        <v>40.159999999999997</v>
      </c>
      <c r="I238" s="9">
        <v>-1181.0000000000005</v>
      </c>
      <c r="J238" s="25">
        <f>'[1]итоги 2017'!BW239</f>
        <v>2076.1692862809418</v>
      </c>
      <c r="K238" s="26">
        <f t="shared" si="12"/>
        <v>-895.16928628094206</v>
      </c>
    </row>
    <row r="239" spans="1:11" s="2" customFormat="1" ht="15" x14ac:dyDescent="0.25">
      <c r="A239" s="27">
        <f t="shared" si="11"/>
        <v>235</v>
      </c>
      <c r="B239" s="33" t="s">
        <v>11</v>
      </c>
      <c r="C239" s="34">
        <v>16</v>
      </c>
      <c r="D239" s="50">
        <v>42887</v>
      </c>
      <c r="E239" s="39">
        <v>75.7</v>
      </c>
      <c r="F239" s="21">
        <v>-1129.52</v>
      </c>
      <c r="G239" s="21">
        <v>764.55000000000018</v>
      </c>
      <c r="H239" s="24">
        <v>399.73</v>
      </c>
      <c r="I239" s="9">
        <v>-764.69999999999982</v>
      </c>
      <c r="J239" s="25">
        <f>'[1]итоги 2017'!BW240</f>
        <v>1342.8706158567984</v>
      </c>
      <c r="K239" s="26">
        <f t="shared" si="12"/>
        <v>-578.32061585679821</v>
      </c>
    </row>
    <row r="240" spans="1:11" s="2" customFormat="1" ht="15" x14ac:dyDescent="0.25">
      <c r="A240" s="27">
        <f t="shared" si="11"/>
        <v>236</v>
      </c>
      <c r="B240" s="33" t="s">
        <v>11</v>
      </c>
      <c r="C240" s="34">
        <v>18</v>
      </c>
      <c r="D240" s="50">
        <v>42887</v>
      </c>
      <c r="E240" s="39">
        <v>106.2</v>
      </c>
      <c r="F240" s="21">
        <v>-2330.02</v>
      </c>
      <c r="G240" s="21">
        <v>1072.6500000000005</v>
      </c>
      <c r="H240" s="24">
        <v>309.49</v>
      </c>
      <c r="I240" s="9">
        <v>-1566.8599999999994</v>
      </c>
      <c r="J240" s="25">
        <f>'[1]итоги 2017'!BW241</f>
        <v>1885.673816260093</v>
      </c>
      <c r="K240" s="26">
        <f t="shared" si="12"/>
        <v>-813.02381626009242</v>
      </c>
    </row>
    <row r="241" spans="1:11" s="2" customFormat="1" ht="15" x14ac:dyDescent="0.25">
      <c r="A241" s="27">
        <f t="shared" si="11"/>
        <v>237</v>
      </c>
      <c r="B241" s="33" t="s">
        <v>12</v>
      </c>
      <c r="C241" s="34">
        <v>1</v>
      </c>
      <c r="D241" s="34"/>
      <c r="E241" s="29">
        <v>2564.21</v>
      </c>
      <c r="F241" s="21">
        <v>50680.77</v>
      </c>
      <c r="G241" s="21">
        <v>380096.56</v>
      </c>
      <c r="H241" s="24">
        <v>350857.31999999995</v>
      </c>
      <c r="I241" s="9">
        <v>79920.010000000068</v>
      </c>
      <c r="J241" s="25">
        <f>'[1]итоги 2017'!BW242</f>
        <v>329478.50691348704</v>
      </c>
      <c r="K241" s="30">
        <f t="shared" si="12"/>
        <v>50618.053086512955</v>
      </c>
    </row>
    <row r="242" spans="1:11" s="2" customFormat="1" ht="15" x14ac:dyDescent="0.25">
      <c r="A242" s="27">
        <f t="shared" si="11"/>
        <v>238</v>
      </c>
      <c r="B242" s="33" t="s">
        <v>12</v>
      </c>
      <c r="C242" s="34">
        <v>4</v>
      </c>
      <c r="D242" s="34"/>
      <c r="E242" s="31">
        <v>621.34</v>
      </c>
      <c r="F242" s="21">
        <v>7753.54</v>
      </c>
      <c r="G242" s="21">
        <v>90518.999999999971</v>
      </c>
      <c r="H242" s="24">
        <v>85141.3</v>
      </c>
      <c r="I242" s="9">
        <v>13131.239999999962</v>
      </c>
      <c r="J242" s="25">
        <f>'[1]итоги 2017'!BW243</f>
        <v>81116.5009010379</v>
      </c>
      <c r="K242" s="26">
        <f t="shared" si="12"/>
        <v>9402.499098962071</v>
      </c>
    </row>
    <row r="243" spans="1:11" s="2" customFormat="1" ht="15" x14ac:dyDescent="0.25">
      <c r="A243" s="27">
        <f t="shared" si="11"/>
        <v>239</v>
      </c>
      <c r="B243" s="33" t="s">
        <v>12</v>
      </c>
      <c r="C243" s="34">
        <v>8</v>
      </c>
      <c r="D243" s="34"/>
      <c r="E243" s="31">
        <v>804.53</v>
      </c>
      <c r="F243" s="21">
        <v>32973.550000000003</v>
      </c>
      <c r="G243" s="21">
        <v>119883.38999999998</v>
      </c>
      <c r="H243" s="24">
        <v>78052.56</v>
      </c>
      <c r="I243" s="9">
        <v>74804.38</v>
      </c>
      <c r="J243" s="25">
        <f>'[1]итоги 2017'!BW244</f>
        <v>117525.58586108004</v>
      </c>
      <c r="K243" s="26">
        <f t="shared" si="12"/>
        <v>2357.8041389199498</v>
      </c>
    </row>
    <row r="244" spans="1:11" s="2" customFormat="1" ht="15" x14ac:dyDescent="0.25">
      <c r="A244" s="27">
        <f t="shared" si="11"/>
        <v>240</v>
      </c>
      <c r="B244" s="33" t="s">
        <v>12</v>
      </c>
      <c r="C244" s="34">
        <v>25</v>
      </c>
      <c r="D244" s="34"/>
      <c r="E244" s="31">
        <v>723.79</v>
      </c>
      <c r="F244" s="21">
        <v>19446.849999999999</v>
      </c>
      <c r="G244" s="21">
        <v>105773.63999999997</v>
      </c>
      <c r="H244" s="24">
        <v>91350.68</v>
      </c>
      <c r="I244" s="9">
        <v>33869.809999999969</v>
      </c>
      <c r="J244" s="25">
        <f>'[1]итоги 2017'!BW245</f>
        <v>199056.21806939799</v>
      </c>
      <c r="K244" s="30">
        <f t="shared" si="12"/>
        <v>-93282.57806939802</v>
      </c>
    </row>
    <row r="245" spans="1:11" s="2" customFormat="1" ht="15" x14ac:dyDescent="0.25">
      <c r="A245" s="27">
        <f t="shared" si="11"/>
        <v>241</v>
      </c>
      <c r="B245" s="33" t="s">
        <v>12</v>
      </c>
      <c r="C245" s="34">
        <v>27</v>
      </c>
      <c r="D245" s="34"/>
      <c r="E245" s="31">
        <v>2353</v>
      </c>
      <c r="F245" s="21">
        <v>63530.87</v>
      </c>
      <c r="G245" s="21">
        <v>339583.01</v>
      </c>
      <c r="H245" s="24">
        <v>301532.63</v>
      </c>
      <c r="I245" s="9">
        <v>101581.25</v>
      </c>
      <c r="J245" s="25">
        <f>'[1]итоги 2017'!BW246</f>
        <v>309575.30933089671</v>
      </c>
      <c r="K245" s="26">
        <f t="shared" si="12"/>
        <v>30007.700669103302</v>
      </c>
    </row>
    <row r="246" spans="1:11" s="2" customFormat="1" ht="15" x14ac:dyDescent="0.25">
      <c r="A246" s="27">
        <f t="shared" si="11"/>
        <v>242</v>
      </c>
      <c r="B246" s="33" t="s">
        <v>12</v>
      </c>
      <c r="C246" s="34" t="s">
        <v>13</v>
      </c>
      <c r="D246" s="34"/>
      <c r="E246" s="39">
        <v>148.01</v>
      </c>
      <c r="F246" s="21">
        <v>2845.42</v>
      </c>
      <c r="G246" s="21">
        <v>7868.3399999999992</v>
      </c>
      <c r="H246" s="24">
        <v>5228.0999999999995</v>
      </c>
      <c r="I246" s="9">
        <v>5485.6599999999989</v>
      </c>
      <c r="J246" s="25">
        <f>'[1]итоги 2017'!BW247</f>
        <v>6242.1980985645469</v>
      </c>
      <c r="K246" s="26">
        <f t="shared" si="12"/>
        <v>1626.1419014354524</v>
      </c>
    </row>
    <row r="247" spans="1:11" s="2" customFormat="1" ht="15" x14ac:dyDescent="0.25">
      <c r="A247" s="27">
        <f t="shared" si="11"/>
        <v>243</v>
      </c>
      <c r="B247" s="33" t="s">
        <v>18</v>
      </c>
      <c r="C247" s="37" t="s">
        <v>27</v>
      </c>
      <c r="D247" s="50">
        <v>42887</v>
      </c>
      <c r="E247" s="31">
        <v>111.7</v>
      </c>
      <c r="F247" s="21">
        <v>-352.91</v>
      </c>
      <c r="G247" s="21">
        <v>2275.92</v>
      </c>
      <c r="H247" s="24">
        <v>671.21</v>
      </c>
      <c r="I247" s="9">
        <v>1251.8</v>
      </c>
      <c r="J247" s="25">
        <f>'[1]итоги 2017'!BW248</f>
        <v>2313.9391278336439</v>
      </c>
      <c r="K247" s="26">
        <f t="shared" si="12"/>
        <v>-38.019127833643779</v>
      </c>
    </row>
    <row r="248" spans="1:11" s="2" customFormat="1" ht="15" x14ac:dyDescent="0.25">
      <c r="A248" s="27">
        <f t="shared" si="11"/>
        <v>244</v>
      </c>
      <c r="B248" s="33" t="s">
        <v>18</v>
      </c>
      <c r="C248" s="34">
        <v>3</v>
      </c>
      <c r="D248" s="34"/>
      <c r="E248" s="39">
        <v>107</v>
      </c>
      <c r="F248" s="21">
        <v>-1129.56</v>
      </c>
      <c r="G248" s="21">
        <v>5305.14</v>
      </c>
      <c r="H248" s="24">
        <v>3685.9700000000003</v>
      </c>
      <c r="I248" s="9">
        <v>489.60999999999967</v>
      </c>
      <c r="J248" s="25">
        <f>'[1]итоги 2017'!BW249</f>
        <v>4298.9794243677661</v>
      </c>
      <c r="K248" s="26">
        <f t="shared" si="12"/>
        <v>1006.1605756322342</v>
      </c>
    </row>
    <row r="249" spans="1:11" s="2" customFormat="1" ht="15" x14ac:dyDescent="0.25">
      <c r="A249" s="27">
        <f t="shared" si="11"/>
        <v>245</v>
      </c>
      <c r="B249" s="33" t="s">
        <v>18</v>
      </c>
      <c r="C249" s="34">
        <v>5</v>
      </c>
      <c r="D249" s="34"/>
      <c r="E249" s="39">
        <v>91.6</v>
      </c>
      <c r="F249" s="21">
        <v>-1001.87</v>
      </c>
      <c r="G249" s="21">
        <v>4704.5999999999995</v>
      </c>
      <c r="H249" s="24">
        <v>3414.2400000000002</v>
      </c>
      <c r="I249" s="9">
        <v>288.48999999999933</v>
      </c>
      <c r="J249" s="25">
        <f>'[1]итоги 2017'!BW250</f>
        <v>3691.4459511286523</v>
      </c>
      <c r="K249" s="26">
        <f t="shared" si="12"/>
        <v>1013.1540488713472</v>
      </c>
    </row>
    <row r="250" spans="1:11" s="2" customFormat="1" ht="15" x14ac:dyDescent="0.25">
      <c r="A250" s="27">
        <f t="shared" si="11"/>
        <v>246</v>
      </c>
      <c r="B250" s="33" t="s">
        <v>18</v>
      </c>
      <c r="C250" s="37" t="s">
        <v>28</v>
      </c>
      <c r="D250" s="37"/>
      <c r="E250" s="31">
        <v>177.6</v>
      </c>
      <c r="F250" s="21">
        <v>6741.35</v>
      </c>
      <c r="G250" s="44">
        <v>8264.3999999999978</v>
      </c>
      <c r="H250" s="24">
        <v>4147.12</v>
      </c>
      <c r="I250" s="9">
        <v>10858.629999999997</v>
      </c>
      <c r="J250" s="25">
        <f>'[1]итоги 2017'!BW251</f>
        <v>7083.9863135399082</v>
      </c>
      <c r="K250" s="26">
        <f t="shared" si="12"/>
        <v>1180.4136864600896</v>
      </c>
    </row>
    <row r="251" spans="1:11" s="2" customFormat="1" ht="15" x14ac:dyDescent="0.25">
      <c r="A251" s="27">
        <f t="shared" si="11"/>
        <v>247</v>
      </c>
      <c r="B251" s="33" t="s">
        <v>66</v>
      </c>
      <c r="C251" s="34">
        <v>8</v>
      </c>
      <c r="D251" s="34"/>
      <c r="E251" s="29">
        <v>254.89</v>
      </c>
      <c r="F251" s="21">
        <v>5358.06</v>
      </c>
      <c r="G251" s="44">
        <v>13610.740000000009</v>
      </c>
      <c r="H251" s="24">
        <v>15908.31</v>
      </c>
      <c r="I251" s="9">
        <v>3060.4900000000107</v>
      </c>
      <c r="J251" s="25">
        <f>'[1]итоги 2017'!BW252</f>
        <v>9638.7169249036542</v>
      </c>
      <c r="K251" s="26">
        <f t="shared" si="12"/>
        <v>3972.0230750963547</v>
      </c>
    </row>
    <row r="252" spans="1:11" s="2" customFormat="1" ht="15" x14ac:dyDescent="0.25">
      <c r="A252" s="27">
        <f t="shared" si="11"/>
        <v>248</v>
      </c>
      <c r="B252" s="33" t="s">
        <v>22</v>
      </c>
      <c r="C252" s="34">
        <v>1</v>
      </c>
      <c r="D252" s="34"/>
      <c r="E252" s="29">
        <v>660</v>
      </c>
      <c r="F252" s="21">
        <v>36396.050000000003</v>
      </c>
      <c r="G252" s="44">
        <v>90089.140000000014</v>
      </c>
      <c r="H252" s="24">
        <v>80221.45</v>
      </c>
      <c r="I252" s="9">
        <v>46263.74000000002</v>
      </c>
      <c r="J252" s="25">
        <f>'[1]итоги 2017'!BW253</f>
        <v>70786.279660618384</v>
      </c>
      <c r="K252" s="26">
        <f t="shared" si="12"/>
        <v>19302.86033938163</v>
      </c>
    </row>
    <row r="253" spans="1:11" s="2" customFormat="1" ht="15" x14ac:dyDescent="0.25">
      <c r="A253" s="27">
        <f t="shared" si="11"/>
        <v>249</v>
      </c>
      <c r="B253" s="33" t="s">
        <v>22</v>
      </c>
      <c r="C253" s="34">
        <v>2</v>
      </c>
      <c r="D253" s="34"/>
      <c r="E253" s="29">
        <v>414.4</v>
      </c>
      <c r="F253" s="21">
        <v>6675.8</v>
      </c>
      <c r="G253" s="21">
        <v>57852.05</v>
      </c>
      <c r="H253" s="24">
        <v>58047.850000000006</v>
      </c>
      <c r="I253" s="9">
        <v>6480</v>
      </c>
      <c r="J253" s="25">
        <f>'[1]итоги 2017'!BW254</f>
        <v>41240.691214807062</v>
      </c>
      <c r="K253" s="26">
        <f t="shared" si="12"/>
        <v>16611.358785192941</v>
      </c>
    </row>
    <row r="254" spans="1:11" s="2" customFormat="1" ht="15" x14ac:dyDescent="0.25">
      <c r="A254" s="27">
        <f t="shared" si="11"/>
        <v>250</v>
      </c>
      <c r="B254" s="33" t="s">
        <v>22</v>
      </c>
      <c r="C254" s="34">
        <v>12</v>
      </c>
      <c r="D254" s="34"/>
      <c r="E254" s="39">
        <v>239.3</v>
      </c>
      <c r="F254" s="21">
        <v>1245.75</v>
      </c>
      <c r="G254" s="21">
        <v>25069.06</v>
      </c>
      <c r="H254" s="24">
        <v>16908.379999999997</v>
      </c>
      <c r="I254" s="9">
        <v>9406.4300000000039</v>
      </c>
      <c r="J254" s="25">
        <f>'[1]итоги 2017'!BW255</f>
        <v>19565.967420318062</v>
      </c>
      <c r="K254" s="26">
        <f t="shared" si="12"/>
        <v>5503.0925796819392</v>
      </c>
    </row>
    <row r="255" spans="1:11" s="2" customFormat="1" ht="15" x14ac:dyDescent="0.25">
      <c r="A255" s="27">
        <f t="shared" si="11"/>
        <v>251</v>
      </c>
      <c r="B255" s="33" t="s">
        <v>22</v>
      </c>
      <c r="C255" s="34">
        <v>18</v>
      </c>
      <c r="D255" s="34"/>
      <c r="E255" s="39">
        <v>191.9</v>
      </c>
      <c r="F255" s="21">
        <v>1826.34</v>
      </c>
      <c r="G255" s="21">
        <v>15324.509999999998</v>
      </c>
      <c r="H255" s="24">
        <v>11573.75</v>
      </c>
      <c r="I255" s="9">
        <v>5577.0999999999985</v>
      </c>
      <c r="J255" s="25">
        <f>'[1]итоги 2017'!BW256</f>
        <v>10639.817252801615</v>
      </c>
      <c r="K255" s="26">
        <f t="shared" si="12"/>
        <v>4684.6927471983836</v>
      </c>
    </row>
    <row r="256" spans="1:11" s="2" customFormat="1" ht="15" x14ac:dyDescent="0.25">
      <c r="A256" s="27">
        <f t="shared" si="11"/>
        <v>252</v>
      </c>
      <c r="B256" s="33" t="s">
        <v>22</v>
      </c>
      <c r="C256" s="34">
        <v>44</v>
      </c>
      <c r="D256" s="34"/>
      <c r="E256" s="29">
        <v>786.3</v>
      </c>
      <c r="F256" s="21">
        <v>54714.77</v>
      </c>
      <c r="G256" s="21">
        <v>113104.59999999998</v>
      </c>
      <c r="H256" s="24">
        <v>84855.410000000018</v>
      </c>
      <c r="I256" s="9">
        <v>82963.959999999948</v>
      </c>
      <c r="J256" s="25">
        <f>'[1]итоги 2017'!BW257</f>
        <v>86952.155133109467</v>
      </c>
      <c r="K256" s="26">
        <f t="shared" si="12"/>
        <v>26152.44486689051</v>
      </c>
    </row>
    <row r="257" spans="1:11" s="2" customFormat="1" ht="15" x14ac:dyDescent="0.25">
      <c r="A257" s="27">
        <f t="shared" si="11"/>
        <v>253</v>
      </c>
      <c r="B257" s="33" t="s">
        <v>22</v>
      </c>
      <c r="C257" s="34">
        <v>45</v>
      </c>
      <c r="D257" s="34"/>
      <c r="E257" s="31">
        <v>816.3</v>
      </c>
      <c r="F257" s="21">
        <v>23166.39</v>
      </c>
      <c r="G257" s="21">
        <v>114699.14</v>
      </c>
      <c r="H257" s="24">
        <v>102862.63</v>
      </c>
      <c r="I257" s="9">
        <v>35002.899999999994</v>
      </c>
      <c r="J257" s="25">
        <f>'[1]итоги 2017'!BW258</f>
        <v>92335.501036779082</v>
      </c>
      <c r="K257" s="26">
        <f t="shared" si="12"/>
        <v>22363.638963220918</v>
      </c>
    </row>
    <row r="258" spans="1:11" s="2" customFormat="1" ht="15" x14ac:dyDescent="0.25">
      <c r="A258" s="27">
        <f t="shared" si="11"/>
        <v>254</v>
      </c>
      <c r="B258" s="33" t="s">
        <v>22</v>
      </c>
      <c r="C258" s="34">
        <v>46</v>
      </c>
      <c r="D258" s="50">
        <v>42948</v>
      </c>
      <c r="E258" s="29">
        <v>187.3</v>
      </c>
      <c r="F258" s="21">
        <v>6458.97</v>
      </c>
      <c r="G258" s="44">
        <v>9810.6</v>
      </c>
      <c r="H258" s="24">
        <v>12400.669999999998</v>
      </c>
      <c r="I258" s="9">
        <v>3868.9000000000015</v>
      </c>
      <c r="J258" s="25">
        <f>'[1]итоги 2017'!BW259</f>
        <v>6296.520639225826</v>
      </c>
      <c r="K258" s="26">
        <f t="shared" si="12"/>
        <v>3514.0793607741743</v>
      </c>
    </row>
    <row r="259" spans="1:11" s="2" customFormat="1" ht="15" x14ac:dyDescent="0.25">
      <c r="A259" s="27">
        <f t="shared" si="11"/>
        <v>255</v>
      </c>
      <c r="B259" s="33" t="s">
        <v>22</v>
      </c>
      <c r="C259" s="34">
        <v>47</v>
      </c>
      <c r="D259" s="34"/>
      <c r="E259" s="53">
        <v>1004.34</v>
      </c>
      <c r="F259" s="21">
        <v>14881.56</v>
      </c>
      <c r="G259" s="21">
        <v>139474.92000000004</v>
      </c>
      <c r="H259" s="24">
        <v>137797.91</v>
      </c>
      <c r="I259" s="9">
        <v>16558.570000000036</v>
      </c>
      <c r="J259" s="25">
        <f>'[1]итоги 2017'!BW260</f>
        <v>105735.97143449202</v>
      </c>
      <c r="K259" s="26">
        <f t="shared" si="12"/>
        <v>33738.948565508021</v>
      </c>
    </row>
    <row r="260" spans="1:11" s="2" customFormat="1" ht="15" x14ac:dyDescent="0.25">
      <c r="A260" s="27">
        <f t="shared" si="11"/>
        <v>256</v>
      </c>
      <c r="B260" s="33" t="s">
        <v>22</v>
      </c>
      <c r="C260" s="34">
        <v>48</v>
      </c>
      <c r="D260" s="34"/>
      <c r="E260" s="39">
        <v>419.4</v>
      </c>
      <c r="F260" s="21">
        <v>-4390.67</v>
      </c>
      <c r="G260" s="21">
        <v>39313.640000000014</v>
      </c>
      <c r="H260" s="24">
        <v>30079.439999999995</v>
      </c>
      <c r="I260" s="9">
        <v>4843.5300000000207</v>
      </c>
      <c r="J260" s="25">
        <f>'[1]итоги 2017'!BW261</f>
        <v>31615.951202506123</v>
      </c>
      <c r="K260" s="26">
        <f t="shared" si="12"/>
        <v>7697.6887974938909</v>
      </c>
    </row>
    <row r="261" spans="1:11" s="2" customFormat="1" ht="15" x14ac:dyDescent="0.25">
      <c r="A261" s="27">
        <f t="shared" si="11"/>
        <v>257</v>
      </c>
      <c r="B261" s="33" t="s">
        <v>22</v>
      </c>
      <c r="C261" s="34">
        <v>49</v>
      </c>
      <c r="D261" s="34"/>
      <c r="E261" s="29">
        <v>945.55</v>
      </c>
      <c r="F261" s="21">
        <v>56276.88</v>
      </c>
      <c r="G261" s="21">
        <v>130233.66999999998</v>
      </c>
      <c r="H261" s="24">
        <v>97966.849999999991</v>
      </c>
      <c r="I261" s="9">
        <v>88543.7</v>
      </c>
      <c r="J261" s="25">
        <f>'[1]итоги 2017'!BW262</f>
        <v>117453.22068076569</v>
      </c>
      <c r="K261" s="26">
        <f t="shared" si="12"/>
        <v>12780.449319234292</v>
      </c>
    </row>
    <row r="262" spans="1:11" s="2" customFormat="1" ht="15" x14ac:dyDescent="0.25">
      <c r="A262" s="27">
        <f t="shared" si="11"/>
        <v>258</v>
      </c>
      <c r="B262" s="33" t="s">
        <v>22</v>
      </c>
      <c r="C262" s="34">
        <v>50</v>
      </c>
      <c r="D262" s="34"/>
      <c r="E262" s="31">
        <v>3190.13</v>
      </c>
      <c r="F262" s="21">
        <v>75920.14</v>
      </c>
      <c r="G262" s="21">
        <v>438197.26</v>
      </c>
      <c r="H262" s="24">
        <v>386680.52</v>
      </c>
      <c r="I262" s="9">
        <v>127436.88</v>
      </c>
      <c r="J262" s="25">
        <f>'[1]итоги 2017'!BW263</f>
        <v>338508.68893699243</v>
      </c>
      <c r="K262" s="26">
        <f t="shared" si="12"/>
        <v>99688.571063007577</v>
      </c>
    </row>
    <row r="263" spans="1:11" s="2" customFormat="1" ht="15" x14ac:dyDescent="0.25">
      <c r="A263" s="27">
        <f t="shared" si="11"/>
        <v>259</v>
      </c>
      <c r="B263" s="33" t="s">
        <v>22</v>
      </c>
      <c r="C263" s="60">
        <v>52</v>
      </c>
      <c r="D263" s="60"/>
      <c r="E263" s="31">
        <v>3751.28</v>
      </c>
      <c r="F263" s="21">
        <v>107546.98</v>
      </c>
      <c r="G263" s="21">
        <v>535314.22</v>
      </c>
      <c r="H263" s="24">
        <v>491911.85</v>
      </c>
      <c r="I263" s="9">
        <v>150949.34999999998</v>
      </c>
      <c r="J263" s="25">
        <f>'[1]итоги 2017'!BW264</f>
        <v>502494.49054124113</v>
      </c>
      <c r="K263" s="26">
        <f t="shared" si="12"/>
        <v>32819.72945875884</v>
      </c>
    </row>
    <row r="264" spans="1:11" s="2" customFormat="1" ht="15" x14ac:dyDescent="0.25">
      <c r="A264" s="27">
        <f t="shared" si="11"/>
        <v>260</v>
      </c>
      <c r="B264" s="33" t="s">
        <v>22</v>
      </c>
      <c r="C264" s="60">
        <v>53</v>
      </c>
      <c r="D264" s="60"/>
      <c r="E264" s="31">
        <v>1879.55</v>
      </c>
      <c r="F264" s="21">
        <v>70845.94</v>
      </c>
      <c r="G264" s="21">
        <v>269173.59999999998</v>
      </c>
      <c r="H264" s="24">
        <v>236632.09</v>
      </c>
      <c r="I264" s="9">
        <v>103387.44999999998</v>
      </c>
      <c r="J264" s="25">
        <f>'[1]итоги 2017'!BW265</f>
        <v>239294.55404010648</v>
      </c>
      <c r="K264" s="26">
        <f t="shared" si="12"/>
        <v>29879.045959893498</v>
      </c>
    </row>
    <row r="265" spans="1:11" s="2" customFormat="1" ht="15" x14ac:dyDescent="0.25">
      <c r="A265" s="27">
        <f t="shared" ref="A265:A328" si="13">A264+1</f>
        <v>261</v>
      </c>
      <c r="B265" s="33" t="s">
        <v>22</v>
      </c>
      <c r="C265" s="60">
        <v>54</v>
      </c>
      <c r="D265" s="60"/>
      <c r="E265" s="31">
        <v>1328.74</v>
      </c>
      <c r="F265" s="21">
        <v>53563.26</v>
      </c>
      <c r="G265" s="21">
        <v>188216.94999999998</v>
      </c>
      <c r="H265" s="24">
        <v>206289.56000000003</v>
      </c>
      <c r="I265" s="9">
        <v>35490.649999999965</v>
      </c>
      <c r="J265" s="25">
        <f>'[1]итоги 2017'!BW266</f>
        <v>141980.72452513769</v>
      </c>
      <c r="K265" s="26">
        <f t="shared" ref="K265:K328" si="14">G265-J265</f>
        <v>46236.225474862295</v>
      </c>
    </row>
    <row r="266" spans="1:11" s="2" customFormat="1" ht="15" x14ac:dyDescent="0.25">
      <c r="A266" s="27">
        <f t="shared" si="13"/>
        <v>262</v>
      </c>
      <c r="B266" s="40" t="s">
        <v>22</v>
      </c>
      <c r="C266" s="61">
        <v>62</v>
      </c>
      <c r="D266" s="35">
        <v>42948</v>
      </c>
      <c r="E266" s="32">
        <v>593.1</v>
      </c>
      <c r="F266" s="21">
        <v>0</v>
      </c>
      <c r="G266" s="21">
        <v>199796.79000000004</v>
      </c>
      <c r="H266" s="24">
        <v>106661.09</v>
      </c>
      <c r="I266" s="9">
        <v>93135.700000000041</v>
      </c>
      <c r="J266" s="25">
        <f>'[1]итоги 2017'!BW267</f>
        <v>159486.33570547929</v>
      </c>
      <c r="K266" s="26">
        <f t="shared" si="14"/>
        <v>40310.45429452075</v>
      </c>
    </row>
    <row r="267" spans="1:11" s="2" customFormat="1" ht="15" x14ac:dyDescent="0.25">
      <c r="A267" s="27">
        <f t="shared" si="13"/>
        <v>263</v>
      </c>
      <c r="B267" s="33" t="s">
        <v>71</v>
      </c>
      <c r="C267" s="41">
        <v>32</v>
      </c>
      <c r="D267" s="35">
        <v>42979</v>
      </c>
      <c r="E267" s="36">
        <v>189</v>
      </c>
      <c r="F267" s="21">
        <v>0</v>
      </c>
      <c r="G267" s="21">
        <v>117678.62</v>
      </c>
      <c r="H267" s="24">
        <v>34559.279999999999</v>
      </c>
      <c r="I267" s="9">
        <v>83119.34</v>
      </c>
      <c r="J267" s="25">
        <f>'[1]итоги 2017'!BW268</f>
        <v>123525.62939737659</v>
      </c>
      <c r="K267" s="26">
        <f t="shared" si="14"/>
        <v>-5847.0093973765906</v>
      </c>
    </row>
    <row r="268" spans="1:11" s="2" customFormat="1" ht="15" x14ac:dyDescent="0.25">
      <c r="A268" s="27">
        <f t="shared" si="13"/>
        <v>264</v>
      </c>
      <c r="B268" s="33" t="s">
        <v>71</v>
      </c>
      <c r="C268" s="41">
        <v>33</v>
      </c>
      <c r="D268" s="35">
        <v>42979</v>
      </c>
      <c r="E268" s="36">
        <v>847.59</v>
      </c>
      <c r="F268" s="21">
        <v>0</v>
      </c>
      <c r="G268" s="21">
        <v>207718.76</v>
      </c>
      <c r="H268" s="24">
        <v>81952.36</v>
      </c>
      <c r="I268" s="9">
        <v>125766.40000000001</v>
      </c>
      <c r="J268" s="25">
        <f>'[1]итоги 2017'!BW269</f>
        <v>142646.16163275021</v>
      </c>
      <c r="K268" s="26">
        <f t="shared" si="14"/>
        <v>65072.598367249797</v>
      </c>
    </row>
    <row r="269" spans="1:11" s="2" customFormat="1" ht="15" x14ac:dyDescent="0.25">
      <c r="A269" s="27">
        <f t="shared" si="13"/>
        <v>265</v>
      </c>
      <c r="B269" s="33" t="s">
        <v>71</v>
      </c>
      <c r="C269" s="41">
        <v>34</v>
      </c>
      <c r="D269" s="35">
        <v>42979</v>
      </c>
      <c r="E269" s="36">
        <v>840.52</v>
      </c>
      <c r="F269" s="21">
        <v>0</v>
      </c>
      <c r="G269" s="21">
        <v>203689.38999999998</v>
      </c>
      <c r="H269" s="24">
        <v>114722.44</v>
      </c>
      <c r="I269" s="9">
        <v>88966.949999999983</v>
      </c>
      <c r="J269" s="25">
        <f>'[1]итоги 2017'!BW270</f>
        <v>214970.05768109841</v>
      </c>
      <c r="K269" s="26">
        <f t="shared" si="14"/>
        <v>-11280.667681098421</v>
      </c>
    </row>
    <row r="270" spans="1:11" s="2" customFormat="1" ht="15" x14ac:dyDescent="0.25">
      <c r="A270" s="27">
        <f t="shared" si="13"/>
        <v>266</v>
      </c>
      <c r="B270" s="33" t="s">
        <v>71</v>
      </c>
      <c r="C270" s="34">
        <v>36</v>
      </c>
      <c r="D270" s="34"/>
      <c r="E270" s="29">
        <v>738.92</v>
      </c>
      <c r="F270" s="21">
        <v>5551.49</v>
      </c>
      <c r="G270" s="21">
        <v>78509.000000000015</v>
      </c>
      <c r="H270" s="24">
        <v>73719.72</v>
      </c>
      <c r="I270" s="9">
        <v>10340.770000000019</v>
      </c>
      <c r="J270" s="25">
        <f>'[1]итоги 2017'!BW271</f>
        <v>104680.86246947262</v>
      </c>
      <c r="K270" s="26">
        <f t="shared" si="14"/>
        <v>-26171.862469472602</v>
      </c>
    </row>
    <row r="271" spans="1:11" s="2" customFormat="1" ht="15" x14ac:dyDescent="0.25">
      <c r="A271" s="27">
        <f t="shared" si="13"/>
        <v>267</v>
      </c>
      <c r="B271" s="33" t="s">
        <v>71</v>
      </c>
      <c r="C271" s="34">
        <v>38</v>
      </c>
      <c r="D271" s="34"/>
      <c r="E271" s="29">
        <v>748.22</v>
      </c>
      <c r="F271" s="21">
        <v>4352.87</v>
      </c>
      <c r="G271" s="21">
        <v>78039.520000000004</v>
      </c>
      <c r="H271" s="24">
        <v>80670.78</v>
      </c>
      <c r="I271" s="9">
        <v>1721.6100000000006</v>
      </c>
      <c r="J271" s="25">
        <f>'[1]итоги 2017'!BW272</f>
        <v>61118.099761458921</v>
      </c>
      <c r="K271" s="26">
        <f t="shared" si="14"/>
        <v>16921.420238541083</v>
      </c>
    </row>
    <row r="272" spans="1:11" s="2" customFormat="1" ht="15" x14ac:dyDescent="0.25">
      <c r="A272" s="27">
        <f t="shared" si="13"/>
        <v>268</v>
      </c>
      <c r="B272" s="33" t="s">
        <v>71</v>
      </c>
      <c r="C272" s="41">
        <v>41</v>
      </c>
      <c r="D272" s="35">
        <v>42948</v>
      </c>
      <c r="E272" s="32">
        <v>835.9</v>
      </c>
      <c r="F272" s="21">
        <v>0</v>
      </c>
      <c r="G272" s="21">
        <v>243892.55</v>
      </c>
      <c r="H272" s="24">
        <v>73507.48000000001</v>
      </c>
      <c r="I272" s="9">
        <v>170385.06999999998</v>
      </c>
      <c r="J272" s="25">
        <f>'[1]итоги 2017'!BW273</f>
        <v>234046.05588741685</v>
      </c>
      <c r="K272" s="26">
        <f t="shared" si="14"/>
        <v>9846.4941125831392</v>
      </c>
    </row>
    <row r="273" spans="1:11" s="2" customFormat="1" ht="15" x14ac:dyDescent="0.25">
      <c r="A273" s="27">
        <f t="shared" si="13"/>
        <v>269</v>
      </c>
      <c r="B273" s="33" t="s">
        <v>71</v>
      </c>
      <c r="C273" s="41" t="s">
        <v>126</v>
      </c>
      <c r="D273" s="35">
        <v>42979</v>
      </c>
      <c r="E273" s="36">
        <v>511.54</v>
      </c>
      <c r="F273" s="21">
        <v>0</v>
      </c>
      <c r="G273" s="21">
        <v>25131.1</v>
      </c>
      <c r="H273" s="24">
        <v>6352.93</v>
      </c>
      <c r="I273" s="9">
        <v>18778.169999999998</v>
      </c>
      <c r="J273" s="25">
        <f>'[1]итоги 2017'!BW274</f>
        <v>36157.761863070606</v>
      </c>
      <c r="K273" s="26">
        <f t="shared" si="14"/>
        <v>-11026.661863070607</v>
      </c>
    </row>
    <row r="274" spans="1:11" s="2" customFormat="1" ht="15" x14ac:dyDescent="0.25">
      <c r="A274" s="27">
        <f t="shared" si="13"/>
        <v>270</v>
      </c>
      <c r="B274" s="33" t="s">
        <v>75</v>
      </c>
      <c r="C274" s="34">
        <v>68</v>
      </c>
      <c r="D274" s="34"/>
      <c r="E274" s="29">
        <v>641.20000000000005</v>
      </c>
      <c r="F274" s="21">
        <v>14473.11</v>
      </c>
      <c r="G274" s="21">
        <v>84997.840000000026</v>
      </c>
      <c r="H274" s="24">
        <v>82404.479999999996</v>
      </c>
      <c r="I274" s="9">
        <v>17066.47000000003</v>
      </c>
      <c r="J274" s="25">
        <f>'[1]итоги 2017'!BW275</f>
        <v>173179.18021622489</v>
      </c>
      <c r="K274" s="26">
        <f t="shared" si="14"/>
        <v>-88181.340216224868</v>
      </c>
    </row>
    <row r="275" spans="1:11" s="2" customFormat="1" ht="15" x14ac:dyDescent="0.25">
      <c r="A275" s="27">
        <f t="shared" si="13"/>
        <v>271</v>
      </c>
      <c r="B275" s="33" t="s">
        <v>75</v>
      </c>
      <c r="C275" s="34">
        <v>72</v>
      </c>
      <c r="D275" s="34"/>
      <c r="E275" s="29">
        <v>1219.5</v>
      </c>
      <c r="F275" s="21">
        <v>27458.68</v>
      </c>
      <c r="G275" s="21">
        <v>174211.81</v>
      </c>
      <c r="H275" s="24">
        <v>143492.24</v>
      </c>
      <c r="I275" s="9">
        <v>58178.25</v>
      </c>
      <c r="J275" s="25">
        <f>'[1]итоги 2017'!BW276</f>
        <v>244568.56302251265</v>
      </c>
      <c r="K275" s="26">
        <f t="shared" si="14"/>
        <v>-70356.753022512654</v>
      </c>
    </row>
    <row r="276" spans="1:11" s="2" customFormat="1" ht="15" x14ac:dyDescent="0.25">
      <c r="A276" s="27">
        <f t="shared" si="13"/>
        <v>272</v>
      </c>
      <c r="B276" s="33" t="s">
        <v>75</v>
      </c>
      <c r="C276" s="34">
        <v>74</v>
      </c>
      <c r="D276" s="34"/>
      <c r="E276" s="29">
        <v>985.9</v>
      </c>
      <c r="F276" s="21">
        <v>28181.39</v>
      </c>
      <c r="G276" s="21">
        <v>138678.62</v>
      </c>
      <c r="H276" s="24">
        <v>92581.63</v>
      </c>
      <c r="I276" s="9">
        <v>74278.38</v>
      </c>
      <c r="J276" s="25">
        <f>'[1]итоги 2017'!BW277</f>
        <v>332319.5546622668</v>
      </c>
      <c r="K276" s="26">
        <f t="shared" si="14"/>
        <v>-193640.93466226681</v>
      </c>
    </row>
    <row r="277" spans="1:11" s="2" customFormat="1" ht="15" x14ac:dyDescent="0.25">
      <c r="A277" s="27">
        <f t="shared" si="13"/>
        <v>273</v>
      </c>
      <c r="B277" s="33" t="s">
        <v>75</v>
      </c>
      <c r="C277" s="34">
        <v>76</v>
      </c>
      <c r="D277" s="34"/>
      <c r="E277" s="31">
        <v>1336.5</v>
      </c>
      <c r="F277" s="21">
        <v>42394.97</v>
      </c>
      <c r="G277" s="44">
        <v>193818.9</v>
      </c>
      <c r="H277" s="24">
        <v>160610.77000000002</v>
      </c>
      <c r="I277" s="9">
        <v>75603.099999999977</v>
      </c>
      <c r="J277" s="25">
        <f>'[1]итоги 2017'!BW278</f>
        <v>189192.30838609146</v>
      </c>
      <c r="K277" s="26">
        <f t="shared" si="14"/>
        <v>4626.5916139085311</v>
      </c>
    </row>
    <row r="278" spans="1:11" s="2" customFormat="1" ht="15" x14ac:dyDescent="0.25">
      <c r="A278" s="27">
        <f t="shared" si="13"/>
        <v>274</v>
      </c>
      <c r="B278" s="33" t="s">
        <v>75</v>
      </c>
      <c r="C278" s="34">
        <v>78</v>
      </c>
      <c r="D278" s="34"/>
      <c r="E278" s="29">
        <v>2687.5</v>
      </c>
      <c r="F278" s="21">
        <v>56241.19</v>
      </c>
      <c r="G278" s="44">
        <v>378347.6</v>
      </c>
      <c r="H278" s="24">
        <v>349787.8</v>
      </c>
      <c r="I278" s="9">
        <v>84800.989999999991</v>
      </c>
      <c r="J278" s="25">
        <f>'[1]итоги 2017'!BW279</f>
        <v>398541.14239945565</v>
      </c>
      <c r="K278" s="26">
        <f t="shared" si="14"/>
        <v>-20193.542399455677</v>
      </c>
    </row>
    <row r="279" spans="1:11" s="2" customFormat="1" ht="15" x14ac:dyDescent="0.25">
      <c r="A279" s="27">
        <f t="shared" si="13"/>
        <v>275</v>
      </c>
      <c r="B279" s="62" t="s">
        <v>75</v>
      </c>
      <c r="C279" s="63">
        <v>80</v>
      </c>
      <c r="D279" s="63"/>
      <c r="E279" s="64">
        <v>2637.9</v>
      </c>
      <c r="F279" s="21">
        <v>35308.33</v>
      </c>
      <c r="G279" s="44">
        <v>368888.60000000003</v>
      </c>
      <c r="H279" s="24">
        <v>322726.86</v>
      </c>
      <c r="I279" s="9">
        <v>81470.070000000065</v>
      </c>
      <c r="J279" s="25">
        <f>'[1]итоги 2017'!BW280</f>
        <v>408280.46701789083</v>
      </c>
      <c r="K279" s="26">
        <f t="shared" si="14"/>
        <v>-39391.867017890792</v>
      </c>
    </row>
    <row r="280" spans="1:11" s="2" customFormat="1" ht="15" x14ac:dyDescent="0.25">
      <c r="A280" s="27">
        <f t="shared" si="13"/>
        <v>276</v>
      </c>
      <c r="B280" s="65" t="s">
        <v>75</v>
      </c>
      <c r="C280" s="27">
        <v>84</v>
      </c>
      <c r="D280" s="27"/>
      <c r="E280" s="29">
        <v>2655.59</v>
      </c>
      <c r="F280" s="21">
        <v>51192.15</v>
      </c>
      <c r="G280" s="44">
        <v>380122.7699999999</v>
      </c>
      <c r="H280" s="24">
        <v>341673.3</v>
      </c>
      <c r="I280" s="9">
        <v>89641.619999999937</v>
      </c>
      <c r="J280" s="25">
        <f>'[1]итоги 2017'!BW281</f>
        <v>471122.60550339683</v>
      </c>
      <c r="K280" s="26">
        <f t="shared" si="14"/>
        <v>-90999.835503396927</v>
      </c>
    </row>
    <row r="281" spans="1:11" s="2" customFormat="1" ht="15" x14ac:dyDescent="0.25">
      <c r="A281" s="27">
        <f t="shared" si="13"/>
        <v>277</v>
      </c>
      <c r="B281" s="33" t="s">
        <v>75</v>
      </c>
      <c r="C281" s="34" t="s">
        <v>84</v>
      </c>
      <c r="D281" s="34"/>
      <c r="E281" s="29">
        <v>382.3</v>
      </c>
      <c r="F281" s="21">
        <v>2739.22</v>
      </c>
      <c r="G281" s="44">
        <v>20943.100000000006</v>
      </c>
      <c r="H281" s="24">
        <v>18533.64</v>
      </c>
      <c r="I281" s="9">
        <v>5148.6800000000076</v>
      </c>
      <c r="J281" s="25">
        <f>'[1]итоги 2017'!BW282</f>
        <v>25294.66520231012</v>
      </c>
      <c r="K281" s="26">
        <f t="shared" si="14"/>
        <v>-4351.5652023101138</v>
      </c>
    </row>
    <row r="282" spans="1:11" s="2" customFormat="1" ht="15" x14ac:dyDescent="0.25">
      <c r="A282" s="27">
        <f t="shared" si="13"/>
        <v>278</v>
      </c>
      <c r="B282" s="33" t="s">
        <v>14</v>
      </c>
      <c r="C282" s="34">
        <v>24</v>
      </c>
      <c r="D282" s="34"/>
      <c r="E282" s="31">
        <v>353</v>
      </c>
      <c r="F282" s="21">
        <v>537.61</v>
      </c>
      <c r="G282" s="44">
        <v>33930.239999999991</v>
      </c>
      <c r="H282" s="24">
        <v>19016.229999999996</v>
      </c>
      <c r="I282" s="9">
        <v>15451.619999999995</v>
      </c>
      <c r="J282" s="25">
        <f>'[1]итоги 2017'!BW283</f>
        <v>19120.415741762768</v>
      </c>
      <c r="K282" s="26">
        <f t="shared" si="14"/>
        <v>14809.824258237222</v>
      </c>
    </row>
    <row r="283" spans="1:11" s="2" customFormat="1" ht="15" x14ac:dyDescent="0.25">
      <c r="A283" s="27">
        <f t="shared" si="13"/>
        <v>279</v>
      </c>
      <c r="B283" s="33" t="s">
        <v>14</v>
      </c>
      <c r="C283" s="34">
        <v>26</v>
      </c>
      <c r="D283" s="34"/>
      <c r="E283" s="31">
        <v>359.9</v>
      </c>
      <c r="F283" s="21">
        <v>-2418.58</v>
      </c>
      <c r="G283" s="21">
        <v>31669.140000000007</v>
      </c>
      <c r="H283" s="24">
        <v>19968.05</v>
      </c>
      <c r="I283" s="9">
        <v>9282.5100000000057</v>
      </c>
      <c r="J283" s="25">
        <f>'[1]итоги 2017'!BW284</f>
        <v>30156.931211843486</v>
      </c>
      <c r="K283" s="26">
        <f t="shared" si="14"/>
        <v>1512.2087881565203</v>
      </c>
    </row>
    <row r="284" spans="1:11" s="2" customFormat="1" ht="15" x14ac:dyDescent="0.25">
      <c r="A284" s="27">
        <f t="shared" si="13"/>
        <v>280</v>
      </c>
      <c r="B284" s="33" t="s">
        <v>14</v>
      </c>
      <c r="C284" s="34">
        <v>28</v>
      </c>
      <c r="D284" s="34"/>
      <c r="E284" s="39">
        <v>99.4</v>
      </c>
      <c r="F284" s="21">
        <v>-1074.24</v>
      </c>
      <c r="G284" s="21">
        <v>4890.4799999999996</v>
      </c>
      <c r="H284" s="24">
        <v>3395.7799999999997</v>
      </c>
      <c r="I284" s="9">
        <v>420.46000000000004</v>
      </c>
      <c r="J284" s="25">
        <f>'[1]итоги 2017'!BW285</f>
        <v>5740.8139309704211</v>
      </c>
      <c r="K284" s="26">
        <f t="shared" si="14"/>
        <v>-850.33393097042153</v>
      </c>
    </row>
    <row r="285" spans="1:11" s="2" customFormat="1" ht="15" x14ac:dyDescent="0.25">
      <c r="A285" s="27">
        <f t="shared" si="13"/>
        <v>281</v>
      </c>
      <c r="B285" s="33" t="s">
        <v>92</v>
      </c>
      <c r="C285" s="34">
        <v>26</v>
      </c>
      <c r="D285" s="34"/>
      <c r="E285" s="31">
        <v>2093.85</v>
      </c>
      <c r="F285" s="21">
        <v>55899.360000000001</v>
      </c>
      <c r="G285" s="21">
        <v>310630.70999999996</v>
      </c>
      <c r="H285" s="24">
        <v>298556.95</v>
      </c>
      <c r="I285" s="9">
        <v>67973.119999999937</v>
      </c>
      <c r="J285" s="25">
        <f>'[1]итоги 2017'!BW286</f>
        <v>581133.11647982243</v>
      </c>
      <c r="K285" s="26">
        <f t="shared" si="14"/>
        <v>-270502.40647982247</v>
      </c>
    </row>
    <row r="286" spans="1:11" s="2" customFormat="1" ht="17.25" customHeight="1" x14ac:dyDescent="0.25">
      <c r="A286" s="27">
        <f t="shared" si="13"/>
        <v>282</v>
      </c>
      <c r="B286" s="33" t="s">
        <v>92</v>
      </c>
      <c r="C286" s="34">
        <v>28</v>
      </c>
      <c r="D286" s="34"/>
      <c r="E286" s="31">
        <v>3148.82</v>
      </c>
      <c r="F286" s="21">
        <v>62125.74</v>
      </c>
      <c r="G286" s="21">
        <v>458236.8</v>
      </c>
      <c r="H286" s="24">
        <v>421131.52000000002</v>
      </c>
      <c r="I286" s="9">
        <v>99231.01999999996</v>
      </c>
      <c r="J286" s="25">
        <f>'[1]итоги 2017'!BW287</f>
        <v>454311.74425597978</v>
      </c>
      <c r="K286" s="26">
        <f t="shared" si="14"/>
        <v>3925.0557440202101</v>
      </c>
    </row>
    <row r="287" spans="1:11" s="2" customFormat="1" ht="15" x14ac:dyDescent="0.25">
      <c r="A287" s="27">
        <f t="shared" si="13"/>
        <v>283</v>
      </c>
      <c r="B287" s="33" t="s">
        <v>59</v>
      </c>
      <c r="C287" s="34">
        <v>34</v>
      </c>
      <c r="D287" s="34"/>
      <c r="E287" s="29">
        <v>520.62</v>
      </c>
      <c r="F287" s="21">
        <v>9340.7999999999993</v>
      </c>
      <c r="G287" s="44">
        <v>67646.600000000006</v>
      </c>
      <c r="H287" s="66">
        <v>57634.94</v>
      </c>
      <c r="I287" s="10">
        <v>19352.460000000006</v>
      </c>
      <c r="J287" s="25">
        <f>'[1]итоги 2017'!BW288</f>
        <v>47049.895132744416</v>
      </c>
      <c r="K287" s="26">
        <f t="shared" si="14"/>
        <v>20596.70486725559</v>
      </c>
    </row>
    <row r="288" spans="1:11" s="2" customFormat="1" ht="16.5" customHeight="1" x14ac:dyDescent="0.25">
      <c r="A288" s="27">
        <f t="shared" si="13"/>
        <v>284</v>
      </c>
      <c r="B288" s="33" t="s">
        <v>59</v>
      </c>
      <c r="C288" s="34">
        <v>36</v>
      </c>
      <c r="D288" s="34"/>
      <c r="E288" s="29">
        <v>499.19</v>
      </c>
      <c r="F288" s="26">
        <v>3919.72</v>
      </c>
      <c r="G288" s="26">
        <v>62713.599999999999</v>
      </c>
      <c r="H288" s="67">
        <v>59214.14</v>
      </c>
      <c r="I288" s="68">
        <v>7419.179999999993</v>
      </c>
      <c r="J288" s="25">
        <f>'[1]итоги 2017'!BW289</f>
        <v>58293.70106070066</v>
      </c>
      <c r="K288" s="26">
        <f t="shared" si="14"/>
        <v>4419.898939299339</v>
      </c>
    </row>
    <row r="289" spans="1:11" s="2" customFormat="1" ht="15" x14ac:dyDescent="0.25">
      <c r="A289" s="27">
        <f t="shared" si="13"/>
        <v>285</v>
      </c>
      <c r="B289" s="33" t="s">
        <v>59</v>
      </c>
      <c r="C289" s="34">
        <v>38</v>
      </c>
      <c r="D289" s="34"/>
      <c r="E289" s="29">
        <v>518.29</v>
      </c>
      <c r="F289" s="21">
        <v>14697.9</v>
      </c>
      <c r="G289" s="21">
        <v>69894.62000000001</v>
      </c>
      <c r="H289" s="24">
        <v>38385.89</v>
      </c>
      <c r="I289" s="9">
        <v>46206.630000000005</v>
      </c>
      <c r="J289" s="25">
        <f>'[1]итоги 2017'!BW290</f>
        <v>66598.251093844752</v>
      </c>
      <c r="K289" s="26">
        <f t="shared" si="14"/>
        <v>3296.3689061552577</v>
      </c>
    </row>
    <row r="290" spans="1:11" s="2" customFormat="1" ht="15" x14ac:dyDescent="0.25">
      <c r="A290" s="27">
        <f t="shared" ref="A290:A299" si="15">A289+1</f>
        <v>286</v>
      </c>
      <c r="B290" s="33" t="s">
        <v>114</v>
      </c>
      <c r="C290" s="60">
        <v>5</v>
      </c>
      <c r="D290" s="60"/>
      <c r="E290" s="39">
        <v>793.5</v>
      </c>
      <c r="F290" s="21">
        <v>2225.08</v>
      </c>
      <c r="G290" s="21">
        <v>70955.01999999999</v>
      </c>
      <c r="H290" s="24">
        <v>55095.739999999991</v>
      </c>
      <c r="I290" s="9">
        <v>18084.36</v>
      </c>
      <c r="J290" s="25">
        <f>'[1]итоги 2017'!BW291</f>
        <v>55338.103808339263</v>
      </c>
      <c r="K290" s="26">
        <f t="shared" ref="K290:K299" si="16">G290-J290</f>
        <v>15616.916191660726</v>
      </c>
    </row>
    <row r="291" spans="1:11" s="2" customFormat="1" ht="15" x14ac:dyDescent="0.25">
      <c r="A291" s="27">
        <f t="shared" si="15"/>
        <v>287</v>
      </c>
      <c r="B291" s="33" t="s">
        <v>114</v>
      </c>
      <c r="C291" s="34">
        <v>53</v>
      </c>
      <c r="D291" s="34"/>
      <c r="E291" s="31">
        <v>6585.28</v>
      </c>
      <c r="F291" s="21">
        <v>115925.85</v>
      </c>
      <c r="G291" s="21">
        <v>1007095.5800000001</v>
      </c>
      <c r="H291" s="24">
        <v>926260.48</v>
      </c>
      <c r="I291" s="9">
        <v>196760.95000000019</v>
      </c>
      <c r="J291" s="25">
        <f>'[1]итоги 2017'!BW292</f>
        <v>892456.35033090797</v>
      </c>
      <c r="K291" s="30">
        <f t="shared" si="16"/>
        <v>114639.22966909211</v>
      </c>
    </row>
    <row r="292" spans="1:11" s="2" customFormat="1" ht="15" x14ac:dyDescent="0.25">
      <c r="A292" s="27">
        <f t="shared" si="15"/>
        <v>288</v>
      </c>
      <c r="B292" s="33" t="s">
        <v>114</v>
      </c>
      <c r="C292" s="34">
        <v>55</v>
      </c>
      <c r="D292" s="34"/>
      <c r="E292" s="31">
        <v>3572.1</v>
      </c>
      <c r="F292" s="21">
        <v>56119.78</v>
      </c>
      <c r="G292" s="21">
        <v>728435.44000000018</v>
      </c>
      <c r="H292" s="24">
        <v>672601.1100000001</v>
      </c>
      <c r="I292" s="9">
        <v>111954.1100000001</v>
      </c>
      <c r="J292" s="25">
        <f>'[1]итоги 2017'!BW293</f>
        <v>448109.07464922452</v>
      </c>
      <c r="K292" s="30">
        <f t="shared" si="16"/>
        <v>280326.36535077565</v>
      </c>
    </row>
    <row r="293" spans="1:11" s="2" customFormat="1" ht="15" x14ac:dyDescent="0.25">
      <c r="A293" s="27">
        <f t="shared" si="15"/>
        <v>289</v>
      </c>
      <c r="B293" s="33" t="s">
        <v>114</v>
      </c>
      <c r="C293" s="34">
        <v>56</v>
      </c>
      <c r="D293" s="34"/>
      <c r="E293" s="29">
        <v>303.52</v>
      </c>
      <c r="F293" s="21">
        <v>2594.3200000000002</v>
      </c>
      <c r="G293" s="21">
        <v>37503.399999999994</v>
      </c>
      <c r="H293" s="24">
        <v>28703.609999999997</v>
      </c>
      <c r="I293" s="9">
        <v>11394.109999999997</v>
      </c>
      <c r="J293" s="25">
        <f>'[1]итоги 2017'!BW294</f>
        <v>25397.286631213385</v>
      </c>
      <c r="K293" s="26">
        <f t="shared" si="16"/>
        <v>12106.113368786609</v>
      </c>
    </row>
    <row r="294" spans="1:11" s="2" customFormat="1" ht="15" x14ac:dyDescent="0.25">
      <c r="A294" s="27">
        <f t="shared" si="15"/>
        <v>290</v>
      </c>
      <c r="B294" s="33" t="s">
        <v>115</v>
      </c>
      <c r="C294" s="34">
        <v>57</v>
      </c>
      <c r="D294" s="34"/>
      <c r="E294" s="31">
        <v>1982.9</v>
      </c>
      <c r="F294" s="21">
        <v>17713.38</v>
      </c>
      <c r="G294" s="21">
        <v>295176.62</v>
      </c>
      <c r="H294" s="24">
        <v>261943.2</v>
      </c>
      <c r="I294" s="9">
        <v>50946.799999999988</v>
      </c>
      <c r="J294" s="25">
        <f>'[1]итоги 2017'!BW295</f>
        <v>266664.07139198628</v>
      </c>
      <c r="K294" s="26">
        <f t="shared" si="16"/>
        <v>28512.54860801372</v>
      </c>
    </row>
    <row r="295" spans="1:11" s="2" customFormat="1" ht="15" x14ac:dyDescent="0.25">
      <c r="A295" s="27">
        <f t="shared" si="15"/>
        <v>291</v>
      </c>
      <c r="B295" s="33" t="s">
        <v>114</v>
      </c>
      <c r="C295" s="34">
        <v>58</v>
      </c>
      <c r="D295" s="34"/>
      <c r="E295" s="29">
        <v>302.33999999999997</v>
      </c>
      <c r="F295" s="21">
        <v>7863.36</v>
      </c>
      <c r="G295" s="21">
        <v>34793.24</v>
      </c>
      <c r="H295" s="24">
        <v>36187.630000000005</v>
      </c>
      <c r="I295" s="9">
        <v>6468.9699999999939</v>
      </c>
      <c r="J295" s="25">
        <f>'[1]итоги 2017'!BW296</f>
        <v>28430.798384737962</v>
      </c>
      <c r="K295" s="26">
        <f t="shared" si="16"/>
        <v>6362.4416152620361</v>
      </c>
    </row>
    <row r="296" spans="1:11" s="2" customFormat="1" ht="15" x14ac:dyDescent="0.25">
      <c r="A296" s="27">
        <f t="shared" si="15"/>
        <v>292</v>
      </c>
      <c r="B296" s="33" t="s">
        <v>114</v>
      </c>
      <c r="C296" s="34">
        <v>60</v>
      </c>
      <c r="D296" s="34"/>
      <c r="E296" s="29">
        <v>304.22000000000003</v>
      </c>
      <c r="F296" s="21">
        <v>5829.59</v>
      </c>
      <c r="G296" s="21">
        <v>35344.30000000001</v>
      </c>
      <c r="H296" s="24">
        <v>28585.460000000003</v>
      </c>
      <c r="I296" s="9">
        <v>12588.430000000011</v>
      </c>
      <c r="J296" s="25">
        <f>'[1]итоги 2017'!BW297</f>
        <v>30582.813080317177</v>
      </c>
      <c r="K296" s="26">
        <f t="shared" si="16"/>
        <v>4761.4869196828331</v>
      </c>
    </row>
    <row r="297" spans="1:11" s="2" customFormat="1" ht="15" x14ac:dyDescent="0.25">
      <c r="A297" s="27">
        <f t="shared" si="15"/>
        <v>293</v>
      </c>
      <c r="B297" s="33" t="s">
        <v>114</v>
      </c>
      <c r="C297" s="37" t="s">
        <v>105</v>
      </c>
      <c r="D297" s="37"/>
      <c r="E297" s="38">
        <v>3215.1</v>
      </c>
      <c r="F297" s="21">
        <v>70840.59</v>
      </c>
      <c r="G297" s="21">
        <v>647415.06999999995</v>
      </c>
      <c r="H297" s="24">
        <v>619792.32000000007</v>
      </c>
      <c r="I297" s="9">
        <v>98463.339999999851</v>
      </c>
      <c r="J297" s="25">
        <f>'[1]итоги 2017'!BW298</f>
        <v>593180.57515170926</v>
      </c>
      <c r="K297" s="26">
        <f t="shared" si="16"/>
        <v>54234.494848290691</v>
      </c>
    </row>
    <row r="298" spans="1:11" s="2" customFormat="1" ht="15" x14ac:dyDescent="0.25">
      <c r="A298" s="27">
        <f t="shared" si="15"/>
        <v>294</v>
      </c>
      <c r="B298" s="33" t="s">
        <v>114</v>
      </c>
      <c r="C298" s="60">
        <v>64</v>
      </c>
      <c r="D298" s="60"/>
      <c r="E298" s="38">
        <v>2514.9</v>
      </c>
      <c r="F298" s="21">
        <v>40952.79</v>
      </c>
      <c r="G298" s="21">
        <v>508585.65</v>
      </c>
      <c r="H298" s="24">
        <v>463401.68999999994</v>
      </c>
      <c r="I298" s="9">
        <v>86136.750000000116</v>
      </c>
      <c r="J298" s="25">
        <f>'[1]итоги 2017'!BW299</f>
        <v>531331.20190098742</v>
      </c>
      <c r="K298" s="26">
        <f t="shared" si="16"/>
        <v>-22745.551900987397</v>
      </c>
    </row>
    <row r="299" spans="1:11" s="2" customFormat="1" ht="15" x14ac:dyDescent="0.25">
      <c r="A299" s="27">
        <f t="shared" si="15"/>
        <v>295</v>
      </c>
      <c r="B299" s="33" t="s">
        <v>114</v>
      </c>
      <c r="C299" s="60" t="s">
        <v>104</v>
      </c>
      <c r="D299" s="60"/>
      <c r="E299" s="38">
        <v>9425.6</v>
      </c>
      <c r="F299" s="21">
        <v>256736.72</v>
      </c>
      <c r="G299" s="21">
        <v>1792817.81</v>
      </c>
      <c r="H299" s="24">
        <v>1667592.8</v>
      </c>
      <c r="I299" s="9">
        <v>381961.73</v>
      </c>
      <c r="J299" s="25">
        <f>'[1]итоги 2017'!BW300</f>
        <v>1863595.5604606576</v>
      </c>
      <c r="K299" s="26">
        <f t="shared" si="16"/>
        <v>-70777.750460657524</v>
      </c>
    </row>
    <row r="300" spans="1:11" s="2" customFormat="1" ht="15" x14ac:dyDescent="0.25">
      <c r="A300" s="27">
        <f t="shared" si="13"/>
        <v>296</v>
      </c>
      <c r="B300" s="33" t="s">
        <v>51</v>
      </c>
      <c r="C300" s="34">
        <v>6</v>
      </c>
      <c r="D300" s="34"/>
      <c r="E300" s="29">
        <v>185.92</v>
      </c>
      <c r="F300" s="21">
        <v>7696.17</v>
      </c>
      <c r="G300" s="21">
        <v>15387.600000000002</v>
      </c>
      <c r="H300" s="24">
        <v>7640.44</v>
      </c>
      <c r="I300" s="9">
        <v>15443.330000000005</v>
      </c>
      <c r="J300" s="25">
        <f>'[1]итоги 2017'!BW301</f>
        <v>8268.0800865673991</v>
      </c>
      <c r="K300" s="26">
        <f t="shared" si="14"/>
        <v>7119.5199134326031</v>
      </c>
    </row>
    <row r="301" spans="1:11" s="2" customFormat="1" ht="15" x14ac:dyDescent="0.25">
      <c r="A301" s="27">
        <f t="shared" si="13"/>
        <v>297</v>
      </c>
      <c r="B301" s="33" t="s">
        <v>109</v>
      </c>
      <c r="C301" s="37" t="s">
        <v>67</v>
      </c>
      <c r="D301" s="37"/>
      <c r="E301" s="29">
        <v>488.93</v>
      </c>
      <c r="F301" s="21">
        <v>11672.67</v>
      </c>
      <c r="G301" s="21">
        <v>62309.19999999999</v>
      </c>
      <c r="H301" s="24">
        <v>49121.919999999998</v>
      </c>
      <c r="I301" s="9">
        <v>24859.949999999997</v>
      </c>
      <c r="J301" s="25">
        <f>'[1]итоги 2017'!BW302</f>
        <v>45126.270620263313</v>
      </c>
      <c r="K301" s="26">
        <f t="shared" si="14"/>
        <v>17182.929379736677</v>
      </c>
    </row>
    <row r="302" spans="1:11" s="2" customFormat="1" ht="15" x14ac:dyDescent="0.25">
      <c r="A302" s="27">
        <f t="shared" si="13"/>
        <v>298</v>
      </c>
      <c r="B302" s="33" t="s">
        <v>44</v>
      </c>
      <c r="C302" s="34">
        <v>1</v>
      </c>
      <c r="D302" s="34"/>
      <c r="E302" s="29">
        <v>652.02</v>
      </c>
      <c r="F302" s="21">
        <v>20525.34</v>
      </c>
      <c r="G302" s="21">
        <v>71132.610000000015</v>
      </c>
      <c r="H302" s="24">
        <v>80694.38</v>
      </c>
      <c r="I302" s="9">
        <v>10963.570000000007</v>
      </c>
      <c r="J302" s="25">
        <f>'[1]итоги 2017'!BW303</f>
        <v>92250.873205220691</v>
      </c>
      <c r="K302" s="26">
        <f t="shared" si="14"/>
        <v>-21118.263205220675</v>
      </c>
    </row>
    <row r="303" spans="1:11" s="2" customFormat="1" ht="15" x14ac:dyDescent="0.25">
      <c r="A303" s="27">
        <f t="shared" si="13"/>
        <v>299</v>
      </c>
      <c r="B303" s="33" t="s">
        <v>44</v>
      </c>
      <c r="C303" s="34">
        <v>2</v>
      </c>
      <c r="D303" s="34"/>
      <c r="E303" s="29">
        <v>615.42999999999995</v>
      </c>
      <c r="F303" s="21">
        <v>19930.150000000001</v>
      </c>
      <c r="G303" s="21">
        <v>63995.09</v>
      </c>
      <c r="H303" s="24">
        <v>58179.119999999995</v>
      </c>
      <c r="I303" s="9">
        <v>25746.119999999995</v>
      </c>
      <c r="J303" s="25">
        <f>'[1]итоги 2017'!BW304</f>
        <v>97191.66033651719</v>
      </c>
      <c r="K303" s="26">
        <f t="shared" si="14"/>
        <v>-33196.570336517194</v>
      </c>
    </row>
    <row r="304" spans="1:11" s="2" customFormat="1" ht="15" x14ac:dyDescent="0.25">
      <c r="A304" s="27">
        <f t="shared" si="13"/>
        <v>300</v>
      </c>
      <c r="B304" s="33" t="s">
        <v>44</v>
      </c>
      <c r="C304" s="34" t="s">
        <v>43</v>
      </c>
      <c r="D304" s="34"/>
      <c r="E304" s="29">
        <v>882.59</v>
      </c>
      <c r="F304" s="21">
        <v>7321.09</v>
      </c>
      <c r="G304" s="21">
        <v>115212.83</v>
      </c>
      <c r="H304" s="24">
        <v>110164.00000000001</v>
      </c>
      <c r="I304" s="9">
        <v>12369.919999999984</v>
      </c>
      <c r="J304" s="25">
        <f>'[1]итоги 2017'!BW305</f>
        <v>175712.57060261612</v>
      </c>
      <c r="K304" s="26">
        <f t="shared" si="14"/>
        <v>-60499.740602616119</v>
      </c>
    </row>
    <row r="305" spans="1:11" s="2" customFormat="1" ht="15" x14ac:dyDescent="0.25">
      <c r="A305" s="27">
        <f t="shared" si="13"/>
        <v>301</v>
      </c>
      <c r="B305" s="33" t="s">
        <v>44</v>
      </c>
      <c r="C305" s="34" t="s">
        <v>45</v>
      </c>
      <c r="D305" s="34"/>
      <c r="E305" s="29">
        <v>912.15</v>
      </c>
      <c r="F305" s="21">
        <v>9665.14</v>
      </c>
      <c r="G305" s="21">
        <v>102458.09</v>
      </c>
      <c r="H305" s="24">
        <v>85836.85</v>
      </c>
      <c r="I305" s="9">
        <v>26286.37999999999</v>
      </c>
      <c r="J305" s="25">
        <f>'[1]итоги 2017'!BW306</f>
        <v>64069.127777938535</v>
      </c>
      <c r="K305" s="26">
        <f t="shared" si="14"/>
        <v>38388.962222061462</v>
      </c>
    </row>
    <row r="306" spans="1:11" s="2" customFormat="1" ht="15" x14ac:dyDescent="0.25">
      <c r="A306" s="27">
        <f t="shared" si="13"/>
        <v>302</v>
      </c>
      <c r="B306" s="33" t="s">
        <v>101</v>
      </c>
      <c r="C306" s="34">
        <v>63</v>
      </c>
      <c r="D306" s="34"/>
      <c r="E306" s="31">
        <v>2647.6</v>
      </c>
      <c r="F306" s="21">
        <v>169866.03</v>
      </c>
      <c r="G306" s="21">
        <v>738286.15999999992</v>
      </c>
      <c r="H306" s="24">
        <v>504909.54</v>
      </c>
      <c r="I306" s="9">
        <v>403242.64999999997</v>
      </c>
      <c r="J306" s="25">
        <f>'[1]итоги 2017'!BW307</f>
        <v>739650.39345482423</v>
      </c>
      <c r="K306" s="26">
        <f t="shared" si="14"/>
        <v>-1364.2334548243089</v>
      </c>
    </row>
    <row r="307" spans="1:11" s="2" customFormat="1" ht="15" x14ac:dyDescent="0.25">
      <c r="A307" s="27">
        <f t="shared" si="13"/>
        <v>303</v>
      </c>
      <c r="B307" s="33" t="s">
        <v>52</v>
      </c>
      <c r="C307" s="34">
        <v>3</v>
      </c>
      <c r="D307" s="34"/>
      <c r="E307" s="29">
        <v>443.6</v>
      </c>
      <c r="F307" s="21">
        <v>14542.76</v>
      </c>
      <c r="G307" s="21">
        <v>32951.210000000006</v>
      </c>
      <c r="H307" s="24">
        <v>30177.919999999998</v>
      </c>
      <c r="I307" s="9">
        <v>17316.05000000001</v>
      </c>
      <c r="J307" s="25">
        <f>'[1]итоги 2017'!BW308</f>
        <v>20419.736086439854</v>
      </c>
      <c r="K307" s="26">
        <f t="shared" si="14"/>
        <v>12531.473913560152</v>
      </c>
    </row>
    <row r="308" spans="1:11" s="2" customFormat="1" ht="15" x14ac:dyDescent="0.25">
      <c r="A308" s="27">
        <f t="shared" si="13"/>
        <v>304</v>
      </c>
      <c r="B308" s="33" t="s">
        <v>52</v>
      </c>
      <c r="C308" s="34">
        <v>4</v>
      </c>
      <c r="D308" s="34"/>
      <c r="E308" s="29">
        <v>422.6</v>
      </c>
      <c r="F308" s="21">
        <v>3317.56</v>
      </c>
      <c r="G308" s="21">
        <v>33475.149999999994</v>
      </c>
      <c r="H308" s="24">
        <v>32913.17</v>
      </c>
      <c r="I308" s="9">
        <v>3879.5399999999936</v>
      </c>
      <c r="J308" s="25">
        <f>'[1]итоги 2017'!BW309</f>
        <v>19469.169627132873</v>
      </c>
      <c r="K308" s="26">
        <f t="shared" si="14"/>
        <v>14005.980372867121</v>
      </c>
    </row>
    <row r="309" spans="1:11" s="2" customFormat="1" ht="15" x14ac:dyDescent="0.25">
      <c r="A309" s="27">
        <f t="shared" si="13"/>
        <v>305</v>
      </c>
      <c r="B309" s="33" t="s">
        <v>52</v>
      </c>
      <c r="C309" s="34">
        <v>5</v>
      </c>
      <c r="D309" s="34"/>
      <c r="E309" s="29">
        <v>424.8</v>
      </c>
      <c r="F309" s="21">
        <v>8833.5499999999993</v>
      </c>
      <c r="G309" s="21">
        <v>35300.960000000006</v>
      </c>
      <c r="H309" s="24">
        <v>34625.99</v>
      </c>
      <c r="I309" s="9">
        <v>9508.5200000000114</v>
      </c>
      <c r="J309" s="25">
        <f>'[1]итоги 2017'!BW310</f>
        <v>19556.377770514409</v>
      </c>
      <c r="K309" s="26">
        <f t="shared" si="14"/>
        <v>15744.582229485597</v>
      </c>
    </row>
    <row r="310" spans="1:11" s="2" customFormat="1" ht="15" x14ac:dyDescent="0.25">
      <c r="A310" s="27">
        <f t="shared" si="13"/>
        <v>306</v>
      </c>
      <c r="B310" s="28" t="s">
        <v>55</v>
      </c>
      <c r="C310" s="29">
        <v>5</v>
      </c>
      <c r="D310" s="29"/>
      <c r="E310" s="29">
        <v>942.4</v>
      </c>
      <c r="F310" s="21">
        <v>-3299.84</v>
      </c>
      <c r="G310" s="21">
        <v>66651.949999999968</v>
      </c>
      <c r="H310" s="24">
        <v>60865.639999999992</v>
      </c>
      <c r="I310" s="9">
        <v>2486.4699999999793</v>
      </c>
      <c r="J310" s="25">
        <f>'[1]итоги 2017'!BW311</f>
        <v>228173.2467739713</v>
      </c>
      <c r="K310" s="26">
        <f t="shared" si="14"/>
        <v>-161521.29677397135</v>
      </c>
    </row>
    <row r="311" spans="1:11" s="2" customFormat="1" ht="15" x14ac:dyDescent="0.25">
      <c r="A311" s="27">
        <f t="shared" si="13"/>
        <v>307</v>
      </c>
      <c r="B311" s="33" t="s">
        <v>55</v>
      </c>
      <c r="C311" s="34">
        <v>14</v>
      </c>
      <c r="D311" s="34"/>
      <c r="E311" s="29">
        <v>610.29999999999995</v>
      </c>
      <c r="F311" s="21">
        <v>2199.12</v>
      </c>
      <c r="G311" s="21">
        <v>60945.829999999958</v>
      </c>
      <c r="H311" s="24">
        <v>59337.299999999996</v>
      </c>
      <c r="I311" s="9">
        <v>3807.6499999999651</v>
      </c>
      <c r="J311" s="25">
        <f>'[1]итоги 2017'!BW312</f>
        <v>112983.63872002282</v>
      </c>
      <c r="K311" s="26">
        <f t="shared" si="14"/>
        <v>-52037.808720022862</v>
      </c>
    </row>
    <row r="312" spans="1:11" s="2" customFormat="1" ht="15" x14ac:dyDescent="0.25">
      <c r="A312" s="27">
        <f t="shared" si="13"/>
        <v>308</v>
      </c>
      <c r="B312" s="33" t="s">
        <v>74</v>
      </c>
      <c r="C312" s="34">
        <v>9</v>
      </c>
      <c r="D312" s="34"/>
      <c r="E312" s="29">
        <v>565.54999999999995</v>
      </c>
      <c r="F312" s="21">
        <v>8782.7199999999993</v>
      </c>
      <c r="G312" s="21">
        <v>80679.060000000012</v>
      </c>
      <c r="H312" s="24">
        <v>83094.680000000008</v>
      </c>
      <c r="I312" s="9">
        <v>6367.1000000000058</v>
      </c>
      <c r="J312" s="25">
        <f>'[1]итоги 2017'!BW313</f>
        <v>53757.011940826851</v>
      </c>
      <c r="K312" s="26">
        <f t="shared" si="14"/>
        <v>26922.048059173161</v>
      </c>
    </row>
    <row r="313" spans="1:11" s="2" customFormat="1" ht="15" x14ac:dyDescent="0.25">
      <c r="A313" s="27">
        <f t="shared" si="13"/>
        <v>309</v>
      </c>
      <c r="B313" s="33" t="s">
        <v>74</v>
      </c>
      <c r="C313" s="34">
        <v>11</v>
      </c>
      <c r="D313" s="34"/>
      <c r="E313" s="29">
        <v>570.24</v>
      </c>
      <c r="F313" s="21">
        <v>15613.7</v>
      </c>
      <c r="G313" s="21">
        <v>70833.719999999987</v>
      </c>
      <c r="H313" s="24">
        <v>64101.64</v>
      </c>
      <c r="I313" s="9">
        <v>22345.779999999984</v>
      </c>
      <c r="J313" s="25">
        <f>'[1]итоги 2017'!BW314</f>
        <v>55536.48628587227</v>
      </c>
      <c r="K313" s="26">
        <f t="shared" si="14"/>
        <v>15297.233714127717</v>
      </c>
    </row>
    <row r="314" spans="1:11" s="2" customFormat="1" ht="15" x14ac:dyDescent="0.25">
      <c r="A314" s="27">
        <f t="shared" si="13"/>
        <v>310</v>
      </c>
      <c r="B314" s="33" t="s">
        <v>74</v>
      </c>
      <c r="C314" s="34">
        <v>15</v>
      </c>
      <c r="D314" s="34"/>
      <c r="E314" s="29">
        <v>569.32000000000005</v>
      </c>
      <c r="F314" s="21">
        <v>18934.3</v>
      </c>
      <c r="G314" s="21">
        <v>63720.48000000001</v>
      </c>
      <c r="H314" s="24">
        <v>59526.46</v>
      </c>
      <c r="I314" s="9">
        <v>23128.320000000014</v>
      </c>
      <c r="J314" s="25">
        <f>'[1]итоги 2017'!BW315</f>
        <v>33790.476830747633</v>
      </c>
      <c r="K314" s="26">
        <f t="shared" si="14"/>
        <v>29930.003169252377</v>
      </c>
    </row>
    <row r="315" spans="1:11" s="2" customFormat="1" ht="15" x14ac:dyDescent="0.25">
      <c r="A315" s="27">
        <f t="shared" si="13"/>
        <v>311</v>
      </c>
      <c r="B315" s="33" t="s">
        <v>74</v>
      </c>
      <c r="C315" s="34">
        <v>17</v>
      </c>
      <c r="D315" s="69"/>
      <c r="E315" s="64">
        <v>557.39</v>
      </c>
      <c r="F315" s="21">
        <v>20264.59</v>
      </c>
      <c r="G315" s="21">
        <v>79904.300000000017</v>
      </c>
      <c r="H315" s="24">
        <v>55400.259999999995</v>
      </c>
      <c r="I315" s="9">
        <v>44768.630000000019</v>
      </c>
      <c r="J315" s="25">
        <f>'[1]итоги 2017'!BW316</f>
        <v>105001.00496510224</v>
      </c>
      <c r="K315" s="26">
        <f t="shared" si="14"/>
        <v>-25096.704965102224</v>
      </c>
    </row>
    <row r="316" spans="1:11" s="2" customFormat="1" ht="15" x14ac:dyDescent="0.25">
      <c r="A316" s="27">
        <f t="shared" si="13"/>
        <v>312</v>
      </c>
      <c r="B316" s="33" t="s">
        <v>74</v>
      </c>
      <c r="C316" s="34">
        <v>19</v>
      </c>
      <c r="D316" s="34"/>
      <c r="E316" s="29">
        <v>563.33000000000004</v>
      </c>
      <c r="F316" s="21">
        <v>11779.04</v>
      </c>
      <c r="G316" s="21">
        <v>80747.760000000009</v>
      </c>
      <c r="H316" s="24">
        <v>84660.25</v>
      </c>
      <c r="I316" s="9">
        <v>7866.5500000000175</v>
      </c>
      <c r="J316" s="25">
        <f>'[1]итоги 2017'!BW317</f>
        <v>57399.598299244812</v>
      </c>
      <c r="K316" s="26">
        <f t="shared" si="14"/>
        <v>23348.161700755198</v>
      </c>
    </row>
    <row r="317" spans="1:11" s="2" customFormat="1" ht="15" x14ac:dyDescent="0.25">
      <c r="A317" s="27">
        <f t="shared" si="13"/>
        <v>313</v>
      </c>
      <c r="B317" s="33" t="s">
        <v>74</v>
      </c>
      <c r="C317" s="34">
        <v>21</v>
      </c>
      <c r="D317" s="34"/>
      <c r="E317" s="29">
        <v>564.66999999999996</v>
      </c>
      <c r="F317" s="21">
        <v>10353.01</v>
      </c>
      <c r="G317" s="21">
        <v>80935.16</v>
      </c>
      <c r="H317" s="24">
        <v>69902.53</v>
      </c>
      <c r="I317" s="9">
        <v>21385.64</v>
      </c>
      <c r="J317" s="25">
        <f>'[1]итоги 2017'!BW318</f>
        <v>59389.152669379058</v>
      </c>
      <c r="K317" s="26">
        <f t="shared" si="14"/>
        <v>21546.007330620945</v>
      </c>
    </row>
    <row r="318" spans="1:11" s="2" customFormat="1" ht="15" x14ac:dyDescent="0.25">
      <c r="A318" s="27">
        <f t="shared" si="13"/>
        <v>314</v>
      </c>
      <c r="B318" s="33" t="s">
        <v>74</v>
      </c>
      <c r="C318" s="34">
        <v>23</v>
      </c>
      <c r="D318" s="34"/>
      <c r="E318" s="29">
        <v>568.54</v>
      </c>
      <c r="F318" s="21">
        <v>1960.64</v>
      </c>
      <c r="G318" s="21">
        <v>79729.140000000014</v>
      </c>
      <c r="H318" s="24">
        <v>73242.569999999992</v>
      </c>
      <c r="I318" s="9">
        <v>8447.210000000021</v>
      </c>
      <c r="J318" s="25">
        <f>'[1]итоги 2017'!BW319</f>
        <v>62948.097791007916</v>
      </c>
      <c r="K318" s="26">
        <f t="shared" si="14"/>
        <v>16781.042208992098</v>
      </c>
    </row>
    <row r="319" spans="1:11" s="2" customFormat="1" ht="15" x14ac:dyDescent="0.25">
      <c r="A319" s="27">
        <f t="shared" si="13"/>
        <v>315</v>
      </c>
      <c r="B319" s="33" t="s">
        <v>74</v>
      </c>
      <c r="C319" s="34">
        <v>25</v>
      </c>
      <c r="D319" s="34"/>
      <c r="E319" s="29">
        <v>559.45000000000005</v>
      </c>
      <c r="F319" s="21">
        <v>10586</v>
      </c>
      <c r="G319" s="21">
        <v>76421.710000000006</v>
      </c>
      <c r="H319" s="24">
        <v>71571.59</v>
      </c>
      <c r="I319" s="9">
        <v>15436.12000000001</v>
      </c>
      <c r="J319" s="25">
        <f>'[1]итоги 2017'!BW320</f>
        <v>57990.644428890839</v>
      </c>
      <c r="K319" s="26">
        <f t="shared" si="14"/>
        <v>18431.065571109168</v>
      </c>
    </row>
    <row r="320" spans="1:11" s="2" customFormat="1" ht="15" x14ac:dyDescent="0.25">
      <c r="A320" s="27">
        <f t="shared" si="13"/>
        <v>316</v>
      </c>
      <c r="B320" s="33" t="s">
        <v>74</v>
      </c>
      <c r="C320" s="34">
        <v>27</v>
      </c>
      <c r="D320" s="34"/>
      <c r="E320" s="29">
        <v>564.14</v>
      </c>
      <c r="F320" s="21">
        <v>7982.77</v>
      </c>
      <c r="G320" s="21">
        <v>37081.950000000004</v>
      </c>
      <c r="H320" s="24">
        <v>25767.17</v>
      </c>
      <c r="I320" s="9">
        <v>19297.550000000003</v>
      </c>
      <c r="J320" s="25">
        <f>'[1]итоги 2017'!BW321</f>
        <v>46667.584729796683</v>
      </c>
      <c r="K320" s="26">
        <f t="shared" si="14"/>
        <v>-9585.6347297966786</v>
      </c>
    </row>
    <row r="321" spans="1:11" s="2" customFormat="1" ht="15" x14ac:dyDescent="0.25">
      <c r="A321" s="27">
        <f t="shared" si="13"/>
        <v>317</v>
      </c>
      <c r="B321" s="33" t="s">
        <v>74</v>
      </c>
      <c r="C321" s="34">
        <v>29</v>
      </c>
      <c r="D321" s="34"/>
      <c r="E321" s="29">
        <v>570.1</v>
      </c>
      <c r="F321" s="21">
        <v>-877.54</v>
      </c>
      <c r="G321" s="21">
        <v>23991.019999999997</v>
      </c>
      <c r="H321" s="24">
        <v>17580.47</v>
      </c>
      <c r="I321" s="9">
        <v>5533.0099999999948</v>
      </c>
      <c r="J321" s="25">
        <f>'[1]итоги 2017'!BW322</f>
        <v>21823.69554676631</v>
      </c>
      <c r="K321" s="26">
        <f t="shared" si="14"/>
        <v>2167.3244532336867</v>
      </c>
    </row>
    <row r="322" spans="1:11" s="2" customFormat="1" ht="15" x14ac:dyDescent="0.25">
      <c r="A322" s="27">
        <f t="shared" si="13"/>
        <v>318</v>
      </c>
      <c r="B322" s="33" t="s">
        <v>74</v>
      </c>
      <c r="C322" s="34">
        <v>31</v>
      </c>
      <c r="D322" s="34"/>
      <c r="E322" s="29">
        <v>415</v>
      </c>
      <c r="F322" s="21">
        <v>3237.93</v>
      </c>
      <c r="G322" s="21">
        <v>55106.890000000014</v>
      </c>
      <c r="H322" s="24">
        <v>60456.79</v>
      </c>
      <c r="I322" s="9">
        <v>-2111.9699999999866</v>
      </c>
      <c r="J322" s="25">
        <f>'[1]итоги 2017'!BW323</f>
        <v>40186.665898858097</v>
      </c>
      <c r="K322" s="26">
        <f t="shared" si="14"/>
        <v>14920.224101141917</v>
      </c>
    </row>
    <row r="323" spans="1:11" s="2" customFormat="1" ht="15" x14ac:dyDescent="0.25">
      <c r="A323" s="27">
        <f t="shared" si="13"/>
        <v>319</v>
      </c>
      <c r="B323" s="33" t="s">
        <v>74</v>
      </c>
      <c r="C323" s="34">
        <v>33</v>
      </c>
      <c r="D323" s="34"/>
      <c r="E323" s="29">
        <v>536.6</v>
      </c>
      <c r="F323" s="21">
        <v>2250.33</v>
      </c>
      <c r="G323" s="21">
        <v>24885.620000000003</v>
      </c>
      <c r="H323" s="24">
        <v>17317.989999999998</v>
      </c>
      <c r="I323" s="9">
        <v>9817.9600000000064</v>
      </c>
      <c r="J323" s="25">
        <f>'[1]итоги 2017'!BW324</f>
        <v>19582.163099980811</v>
      </c>
      <c r="K323" s="26">
        <f t="shared" si="14"/>
        <v>5303.4569000191914</v>
      </c>
    </row>
    <row r="324" spans="1:11" s="2" customFormat="1" ht="15" x14ac:dyDescent="0.25">
      <c r="A324" s="27">
        <f t="shared" si="13"/>
        <v>320</v>
      </c>
      <c r="B324" s="33" t="s">
        <v>74</v>
      </c>
      <c r="C324" s="34">
        <v>35</v>
      </c>
      <c r="D324" s="34"/>
      <c r="E324" s="29">
        <v>555.78</v>
      </c>
      <c r="F324" s="21">
        <v>8536.7999999999993</v>
      </c>
      <c r="G324" s="21">
        <v>78504.260000000009</v>
      </c>
      <c r="H324" s="24">
        <v>78079.78</v>
      </c>
      <c r="I324" s="9">
        <v>8961.2800000000134</v>
      </c>
      <c r="J324" s="25">
        <f>'[1]итоги 2017'!BW325</f>
        <v>65539.548163151412</v>
      </c>
      <c r="K324" s="26">
        <f t="shared" si="14"/>
        <v>12964.711836848597</v>
      </c>
    </row>
    <row r="325" spans="1:11" s="2" customFormat="1" ht="15" x14ac:dyDescent="0.25">
      <c r="A325" s="27">
        <f t="shared" si="13"/>
        <v>321</v>
      </c>
      <c r="B325" s="33" t="s">
        <v>74</v>
      </c>
      <c r="C325" s="34">
        <v>37</v>
      </c>
      <c r="D325" s="34"/>
      <c r="E325" s="29">
        <v>500.41</v>
      </c>
      <c r="F325" s="21">
        <v>10368.76</v>
      </c>
      <c r="G325" s="21">
        <v>54050.570000000007</v>
      </c>
      <c r="H325" s="24">
        <v>40949.07</v>
      </c>
      <c r="I325" s="9">
        <v>23470.260000000009</v>
      </c>
      <c r="J325" s="25">
        <f>'[1]итоги 2017'!BW326</f>
        <v>27793.291047662511</v>
      </c>
      <c r="K325" s="26">
        <f t="shared" si="14"/>
        <v>26257.278952337496</v>
      </c>
    </row>
    <row r="326" spans="1:11" s="2" customFormat="1" ht="15" x14ac:dyDescent="0.25">
      <c r="A326" s="27">
        <f t="shared" si="13"/>
        <v>322</v>
      </c>
      <c r="B326" s="33" t="s">
        <v>74</v>
      </c>
      <c r="C326" s="34">
        <v>39</v>
      </c>
      <c r="D326" s="34"/>
      <c r="E326" s="29">
        <v>595.01</v>
      </c>
      <c r="F326" s="21">
        <v>3449.61</v>
      </c>
      <c r="G326" s="21">
        <v>27927.42</v>
      </c>
      <c r="H326" s="24">
        <v>23097.15</v>
      </c>
      <c r="I326" s="9">
        <v>8279.8799999999974</v>
      </c>
      <c r="J326" s="25">
        <f>'[1]итоги 2017'!BW327</f>
        <v>23880.638368702537</v>
      </c>
      <c r="K326" s="26">
        <f t="shared" si="14"/>
        <v>4046.781631297461</v>
      </c>
    </row>
    <row r="327" spans="1:11" s="2" customFormat="1" ht="15" x14ac:dyDescent="0.25">
      <c r="A327" s="27">
        <f t="shared" si="13"/>
        <v>323</v>
      </c>
      <c r="B327" s="33" t="s">
        <v>74</v>
      </c>
      <c r="C327" s="34">
        <v>41</v>
      </c>
      <c r="D327" s="34"/>
      <c r="E327" s="31">
        <v>3252.46</v>
      </c>
      <c r="F327" s="21">
        <v>40443.019999999997</v>
      </c>
      <c r="G327" s="21">
        <v>453662.76000000013</v>
      </c>
      <c r="H327" s="24">
        <v>399765.25</v>
      </c>
      <c r="I327" s="9">
        <v>94340.530000000144</v>
      </c>
      <c r="J327" s="25">
        <f>'[1]итоги 2017'!BW328</f>
        <v>409083.00257461745</v>
      </c>
      <c r="K327" s="26">
        <f t="shared" si="14"/>
        <v>44579.757425382675</v>
      </c>
    </row>
    <row r="328" spans="1:11" s="2" customFormat="1" ht="15" x14ac:dyDescent="0.25">
      <c r="A328" s="27">
        <f t="shared" si="13"/>
        <v>324</v>
      </c>
      <c r="B328" s="33" t="s">
        <v>74</v>
      </c>
      <c r="C328" s="34">
        <v>43</v>
      </c>
      <c r="D328" s="34"/>
      <c r="E328" s="31">
        <v>2484.86</v>
      </c>
      <c r="F328" s="21">
        <v>31489.07</v>
      </c>
      <c r="G328" s="21">
        <v>354893.36999999994</v>
      </c>
      <c r="H328" s="24">
        <v>335184.69999999995</v>
      </c>
      <c r="I328" s="9">
        <v>51197.739999999991</v>
      </c>
      <c r="J328" s="25">
        <f>'[1]итоги 2017'!BW329</f>
        <v>319280.0172635772</v>
      </c>
      <c r="K328" s="26">
        <f t="shared" si="14"/>
        <v>35613.352736422734</v>
      </c>
    </row>
    <row r="329" spans="1:11" s="2" customFormat="1" ht="15" x14ac:dyDescent="0.25">
      <c r="A329" s="27">
        <f t="shared" ref="A329:A392" si="17">A328+1</f>
        <v>325</v>
      </c>
      <c r="B329" s="33" t="s">
        <v>74</v>
      </c>
      <c r="C329" s="34">
        <v>45</v>
      </c>
      <c r="D329" s="34"/>
      <c r="E329" s="29">
        <v>487.03</v>
      </c>
      <c r="F329" s="21">
        <v>9082.57</v>
      </c>
      <c r="G329" s="21">
        <v>69810.779999999984</v>
      </c>
      <c r="H329" s="24">
        <v>71328.439999999988</v>
      </c>
      <c r="I329" s="9">
        <v>7564.9099999999889</v>
      </c>
      <c r="J329" s="25">
        <f>'[1]итоги 2017'!BW330</f>
        <v>45914.930212988591</v>
      </c>
      <c r="K329" s="26">
        <f t="shared" ref="K329:K392" si="18">G329-J329</f>
        <v>23895.849787011393</v>
      </c>
    </row>
    <row r="330" spans="1:11" s="2" customFormat="1" ht="15" x14ac:dyDescent="0.25">
      <c r="A330" s="27">
        <f t="shared" si="17"/>
        <v>326</v>
      </c>
      <c r="B330" s="33" t="s">
        <v>74</v>
      </c>
      <c r="C330" s="34">
        <v>47</v>
      </c>
      <c r="D330" s="34"/>
      <c r="E330" s="31">
        <v>3594.55</v>
      </c>
      <c r="F330" s="21">
        <v>74587.83</v>
      </c>
      <c r="G330" s="21">
        <v>484701.85000000003</v>
      </c>
      <c r="H330" s="24">
        <v>443780.46</v>
      </c>
      <c r="I330" s="9">
        <v>115509.22000000003</v>
      </c>
      <c r="J330" s="25">
        <f>'[1]итоги 2017'!BW331</f>
        <v>382254.15625571855</v>
      </c>
      <c r="K330" s="26">
        <f t="shared" si="18"/>
        <v>102447.69374428148</v>
      </c>
    </row>
    <row r="331" spans="1:11" s="2" customFormat="1" ht="15" x14ac:dyDescent="0.25">
      <c r="A331" s="27">
        <f t="shared" si="17"/>
        <v>327</v>
      </c>
      <c r="B331" s="33" t="s">
        <v>74</v>
      </c>
      <c r="C331" s="34">
        <v>49</v>
      </c>
      <c r="D331" s="34"/>
      <c r="E331" s="31">
        <v>3586.13</v>
      </c>
      <c r="F331" s="21">
        <v>28247.85</v>
      </c>
      <c r="G331" s="21">
        <v>515509.20000000007</v>
      </c>
      <c r="H331" s="24">
        <v>491111.47</v>
      </c>
      <c r="I331" s="9">
        <v>52645.580000000075</v>
      </c>
      <c r="J331" s="25">
        <f>'[1]итоги 2017'!BW332</f>
        <v>471820.16720954585</v>
      </c>
      <c r="K331" s="26">
        <f t="shared" si="18"/>
        <v>43689.032790454221</v>
      </c>
    </row>
    <row r="332" spans="1:11" s="2" customFormat="1" ht="15" x14ac:dyDescent="0.25">
      <c r="A332" s="27">
        <f t="shared" si="17"/>
        <v>328</v>
      </c>
      <c r="B332" s="33" t="s">
        <v>74</v>
      </c>
      <c r="C332" s="34">
        <v>51</v>
      </c>
      <c r="D332" s="34"/>
      <c r="E332" s="31">
        <v>3574.65</v>
      </c>
      <c r="F332" s="21">
        <v>41748.879999999997</v>
      </c>
      <c r="G332" s="21">
        <v>533357.21</v>
      </c>
      <c r="H332" s="24">
        <v>493513.32</v>
      </c>
      <c r="I332" s="9">
        <v>81592.76999999996</v>
      </c>
      <c r="J332" s="25">
        <f>'[1]итоги 2017'!BW333</f>
        <v>433700.99442308687</v>
      </c>
      <c r="K332" s="26">
        <f t="shared" si="18"/>
        <v>99656.215576913091</v>
      </c>
    </row>
    <row r="333" spans="1:11" s="2" customFormat="1" ht="15" x14ac:dyDescent="0.25">
      <c r="A333" s="27">
        <f t="shared" si="17"/>
        <v>329</v>
      </c>
      <c r="B333" s="33" t="s">
        <v>74</v>
      </c>
      <c r="C333" s="34">
        <v>53</v>
      </c>
      <c r="D333" s="34"/>
      <c r="E333" s="31">
        <v>2516.48</v>
      </c>
      <c r="F333" s="21">
        <v>36748.07</v>
      </c>
      <c r="G333" s="21">
        <v>377033.24</v>
      </c>
      <c r="H333" s="24">
        <v>361719.49</v>
      </c>
      <c r="I333" s="9">
        <v>52061.820000000007</v>
      </c>
      <c r="J333" s="25">
        <f>'[1]итоги 2017'!BW334</f>
        <v>293409.04764963622</v>
      </c>
      <c r="K333" s="26">
        <f t="shared" si="18"/>
        <v>83624.192350363766</v>
      </c>
    </row>
    <row r="334" spans="1:11" s="2" customFormat="1" ht="15" x14ac:dyDescent="0.25">
      <c r="A334" s="27">
        <f t="shared" si="17"/>
        <v>330</v>
      </c>
      <c r="B334" s="33" t="s">
        <v>74</v>
      </c>
      <c r="C334" s="34">
        <v>55</v>
      </c>
      <c r="D334" s="34"/>
      <c r="E334" s="31">
        <v>2384.19</v>
      </c>
      <c r="F334" s="21">
        <v>59250.43</v>
      </c>
      <c r="G334" s="21">
        <v>340272.81</v>
      </c>
      <c r="H334" s="24">
        <v>307139.30999999994</v>
      </c>
      <c r="I334" s="9">
        <v>92383.930000000051</v>
      </c>
      <c r="J334" s="25">
        <f>'[1]итоги 2017'!BW335</f>
        <v>269713.00351536501</v>
      </c>
      <c r="K334" s="26">
        <f t="shared" si="18"/>
        <v>70559.806484634988</v>
      </c>
    </row>
    <row r="335" spans="1:11" s="2" customFormat="1" ht="15" x14ac:dyDescent="0.25">
      <c r="A335" s="27">
        <f t="shared" si="17"/>
        <v>331</v>
      </c>
      <c r="B335" s="33" t="s">
        <v>74</v>
      </c>
      <c r="C335" s="34">
        <v>57</v>
      </c>
      <c r="D335" s="34"/>
      <c r="E335" s="31">
        <v>2702.41</v>
      </c>
      <c r="F335" s="21">
        <v>47710.38</v>
      </c>
      <c r="G335" s="21">
        <v>396906.47999999992</v>
      </c>
      <c r="H335" s="24">
        <v>392199.73</v>
      </c>
      <c r="I335" s="9">
        <v>52417.129999999946</v>
      </c>
      <c r="J335" s="25">
        <f>'[1]итоги 2017'!BW336</f>
        <v>293560.58885765268</v>
      </c>
      <c r="K335" s="26">
        <f t="shared" si="18"/>
        <v>103345.89114234725</v>
      </c>
    </row>
    <row r="336" spans="1:11" s="2" customFormat="1" ht="15" x14ac:dyDescent="0.25">
      <c r="A336" s="27">
        <f t="shared" si="17"/>
        <v>332</v>
      </c>
      <c r="B336" s="33" t="s">
        <v>74</v>
      </c>
      <c r="C336" s="34">
        <v>59</v>
      </c>
      <c r="D336" s="34"/>
      <c r="E336" s="31">
        <v>2465.1799999999998</v>
      </c>
      <c r="F336" s="21">
        <v>34813.68</v>
      </c>
      <c r="G336" s="21">
        <v>356121.78</v>
      </c>
      <c r="H336" s="24">
        <v>355165.30999999994</v>
      </c>
      <c r="I336" s="9">
        <v>35770.150000000081</v>
      </c>
      <c r="J336" s="25">
        <f>'[1]итоги 2017'!BW337</f>
        <v>272487.23824686848</v>
      </c>
      <c r="K336" s="26">
        <f t="shared" si="18"/>
        <v>83634.541753131547</v>
      </c>
    </row>
    <row r="337" spans="1:11" s="2" customFormat="1" ht="15" x14ac:dyDescent="0.25">
      <c r="A337" s="27">
        <f t="shared" si="17"/>
        <v>333</v>
      </c>
      <c r="B337" s="33" t="s">
        <v>72</v>
      </c>
      <c r="C337" s="34">
        <v>20</v>
      </c>
      <c r="D337" s="35">
        <v>42979</v>
      </c>
      <c r="E337" s="36">
        <v>214</v>
      </c>
      <c r="F337" s="21">
        <v>0</v>
      </c>
      <c r="G337" s="21">
        <v>39601.71</v>
      </c>
      <c r="H337" s="24">
        <v>20257.98</v>
      </c>
      <c r="I337" s="9">
        <v>19343.73</v>
      </c>
      <c r="J337" s="25">
        <f>'[1]итоги 2017'!BW338</f>
        <v>54242.812531786149</v>
      </c>
      <c r="K337" s="26">
        <f t="shared" si="18"/>
        <v>-14641.102531786149</v>
      </c>
    </row>
    <row r="338" spans="1:11" s="2" customFormat="1" ht="15" x14ac:dyDescent="0.25">
      <c r="A338" s="27">
        <f t="shared" si="17"/>
        <v>334</v>
      </c>
      <c r="B338" s="33" t="s">
        <v>72</v>
      </c>
      <c r="C338" s="34">
        <v>41</v>
      </c>
      <c r="D338" s="34"/>
      <c r="E338" s="29">
        <v>635.13</v>
      </c>
      <c r="F338" s="21">
        <v>14853.84</v>
      </c>
      <c r="G338" s="21">
        <v>69587.300000000017</v>
      </c>
      <c r="H338" s="24">
        <v>52773.54</v>
      </c>
      <c r="I338" s="9">
        <v>31667.600000000013</v>
      </c>
      <c r="J338" s="25">
        <f>'[1]итоги 2017'!BW339</f>
        <v>82248.793151710517</v>
      </c>
      <c r="K338" s="26">
        <f t="shared" si="18"/>
        <v>-12661.4931517105</v>
      </c>
    </row>
    <row r="339" spans="1:11" s="2" customFormat="1" ht="15" x14ac:dyDescent="0.25">
      <c r="A339" s="27">
        <f t="shared" si="17"/>
        <v>335</v>
      </c>
      <c r="B339" s="33" t="s">
        <v>39</v>
      </c>
      <c r="C339" s="34">
        <v>4</v>
      </c>
      <c r="D339" s="34"/>
      <c r="E339" s="29">
        <v>275.31</v>
      </c>
      <c r="F339" s="21">
        <v>9631.68</v>
      </c>
      <c r="G339" s="21">
        <v>25748.020000000004</v>
      </c>
      <c r="H339" s="24">
        <v>30153.47</v>
      </c>
      <c r="I339" s="9">
        <v>5226.2300000000032</v>
      </c>
      <c r="J339" s="25">
        <f>'[1]итоги 2017'!BW340</f>
        <v>14023.934502933207</v>
      </c>
      <c r="K339" s="26">
        <f t="shared" si="18"/>
        <v>11724.085497066797</v>
      </c>
    </row>
    <row r="340" spans="1:11" s="2" customFormat="1" ht="15" x14ac:dyDescent="0.25">
      <c r="A340" s="27">
        <f t="shared" si="17"/>
        <v>336</v>
      </c>
      <c r="B340" s="33" t="s">
        <v>39</v>
      </c>
      <c r="C340" s="34">
        <v>6</v>
      </c>
      <c r="D340" s="34"/>
      <c r="E340" s="29">
        <v>329.19</v>
      </c>
      <c r="F340" s="21">
        <v>7820.48</v>
      </c>
      <c r="G340" s="21">
        <v>29255.53</v>
      </c>
      <c r="H340" s="24">
        <v>30743.89</v>
      </c>
      <c r="I340" s="9">
        <v>6332.1199999999953</v>
      </c>
      <c r="J340" s="25">
        <f>'[1]итоги 2017'!BW341</f>
        <v>33636.74095361981</v>
      </c>
      <c r="K340" s="26">
        <f t="shared" si="18"/>
        <v>-4381.2109536198113</v>
      </c>
    </row>
    <row r="341" spans="1:11" s="2" customFormat="1" ht="15" x14ac:dyDescent="0.25">
      <c r="A341" s="27">
        <f t="shared" si="17"/>
        <v>337</v>
      </c>
      <c r="B341" s="33" t="s">
        <v>39</v>
      </c>
      <c r="C341" s="34">
        <v>8</v>
      </c>
      <c r="D341" s="34"/>
      <c r="E341" s="31">
        <v>873.89</v>
      </c>
      <c r="F341" s="21">
        <v>11128.26</v>
      </c>
      <c r="G341" s="21">
        <v>118844.40000000001</v>
      </c>
      <c r="H341" s="24">
        <v>99244.090000000011</v>
      </c>
      <c r="I341" s="9">
        <v>30728.569999999992</v>
      </c>
      <c r="J341" s="25">
        <f>'[1]итоги 2017'!BW342</f>
        <v>48338.117632216017</v>
      </c>
      <c r="K341" s="26">
        <f t="shared" si="18"/>
        <v>70506.282367783992</v>
      </c>
    </row>
    <row r="342" spans="1:11" s="2" customFormat="1" ht="15" x14ac:dyDescent="0.25">
      <c r="A342" s="27">
        <f t="shared" si="17"/>
        <v>338</v>
      </c>
      <c r="B342" s="33" t="s">
        <v>39</v>
      </c>
      <c r="C342" s="34">
        <v>9</v>
      </c>
      <c r="D342" s="34"/>
      <c r="E342" s="38">
        <v>2402.4</v>
      </c>
      <c r="F342" s="21">
        <v>49734.75</v>
      </c>
      <c r="G342" s="21">
        <v>475164.7699999999</v>
      </c>
      <c r="H342" s="24">
        <v>453289.33999999997</v>
      </c>
      <c r="I342" s="9">
        <v>71610.179999999935</v>
      </c>
      <c r="J342" s="25">
        <f>'[1]итоги 2017'!BW343</f>
        <v>532649.91066278983</v>
      </c>
      <c r="K342" s="26">
        <f t="shared" si="18"/>
        <v>-57485.140662789927</v>
      </c>
    </row>
    <row r="343" spans="1:11" s="2" customFormat="1" ht="15" x14ac:dyDescent="0.25">
      <c r="A343" s="27">
        <f t="shared" si="17"/>
        <v>339</v>
      </c>
      <c r="B343" s="33" t="s">
        <v>39</v>
      </c>
      <c r="C343" s="34">
        <v>10</v>
      </c>
      <c r="D343" s="34"/>
      <c r="E343" s="31">
        <v>324.95999999999998</v>
      </c>
      <c r="F343" s="21">
        <v>5834.83</v>
      </c>
      <c r="G343" s="21">
        <v>45000.239999999991</v>
      </c>
      <c r="H343" s="24">
        <v>39705.42</v>
      </c>
      <c r="I343" s="9">
        <v>11129.649999999994</v>
      </c>
      <c r="J343" s="25">
        <f>'[1]итоги 2017'!BW344</f>
        <v>23104.423594622105</v>
      </c>
      <c r="K343" s="26">
        <f t="shared" si="18"/>
        <v>21895.816405377886</v>
      </c>
    </row>
    <row r="344" spans="1:11" s="2" customFormat="1" ht="15" x14ac:dyDescent="0.25">
      <c r="A344" s="27">
        <f t="shared" si="17"/>
        <v>340</v>
      </c>
      <c r="B344" s="33" t="s">
        <v>39</v>
      </c>
      <c r="C344" s="34">
        <v>11</v>
      </c>
      <c r="D344" s="34"/>
      <c r="E344" s="38">
        <v>2411.6999999999998</v>
      </c>
      <c r="F344" s="21">
        <v>45274.71</v>
      </c>
      <c r="G344" s="21">
        <v>477050.54999999987</v>
      </c>
      <c r="H344" s="24">
        <v>445297.91999999998</v>
      </c>
      <c r="I344" s="9">
        <v>77027.339999999909</v>
      </c>
      <c r="J344" s="25">
        <f>'[1]итоги 2017'!BW345</f>
        <v>471420.3930666871</v>
      </c>
      <c r="K344" s="26">
        <f t="shared" si="18"/>
        <v>5630.15693331277</v>
      </c>
    </row>
    <row r="345" spans="1:11" s="2" customFormat="1" ht="15" x14ac:dyDescent="0.25">
      <c r="A345" s="27">
        <f t="shared" si="17"/>
        <v>341</v>
      </c>
      <c r="B345" s="33" t="s">
        <v>39</v>
      </c>
      <c r="C345" s="34">
        <v>12</v>
      </c>
      <c r="D345" s="34"/>
      <c r="E345" s="31">
        <v>330.12</v>
      </c>
      <c r="F345" s="21">
        <v>-1458.77</v>
      </c>
      <c r="G345" s="21">
        <v>27879.250000000004</v>
      </c>
      <c r="H345" s="24">
        <v>21068.880000000005</v>
      </c>
      <c r="I345" s="9">
        <v>5351.5999999999985</v>
      </c>
      <c r="J345" s="25">
        <f>'[1]итоги 2017'!BW346</f>
        <v>18374.334014659122</v>
      </c>
      <c r="K345" s="26">
        <f t="shared" si="18"/>
        <v>9504.9159853408819</v>
      </c>
    </row>
    <row r="346" spans="1:11" s="2" customFormat="1" ht="15" x14ac:dyDescent="0.25">
      <c r="A346" s="27">
        <f t="shared" si="17"/>
        <v>342</v>
      </c>
      <c r="B346" s="33" t="s">
        <v>39</v>
      </c>
      <c r="C346" s="34">
        <v>13</v>
      </c>
      <c r="D346" s="34"/>
      <c r="E346" s="38">
        <v>2617.8999999999996</v>
      </c>
      <c r="F346" s="21">
        <v>58196.57</v>
      </c>
      <c r="G346" s="21">
        <v>500199.69000000012</v>
      </c>
      <c r="H346" s="24">
        <v>507724.35999999993</v>
      </c>
      <c r="I346" s="9">
        <v>50671.900000000198</v>
      </c>
      <c r="J346" s="25">
        <f>'[1]итоги 2017'!BW347</f>
        <v>621524.74745244079</v>
      </c>
      <c r="K346" s="26">
        <f t="shared" si="18"/>
        <v>-121325.05745244067</v>
      </c>
    </row>
    <row r="347" spans="1:11" s="2" customFormat="1" ht="15" x14ac:dyDescent="0.25">
      <c r="A347" s="27">
        <f t="shared" si="17"/>
        <v>343</v>
      </c>
      <c r="B347" s="33" t="s">
        <v>39</v>
      </c>
      <c r="C347" s="34">
        <v>16</v>
      </c>
      <c r="D347" s="34"/>
      <c r="E347" s="31">
        <v>322.24</v>
      </c>
      <c r="F347" s="21">
        <v>6151.26</v>
      </c>
      <c r="G347" s="21">
        <v>44623.760000000017</v>
      </c>
      <c r="H347" s="24">
        <v>37337.72</v>
      </c>
      <c r="I347" s="9">
        <v>13437.300000000017</v>
      </c>
      <c r="J347" s="25">
        <f>'[1]итоги 2017'!BW348</f>
        <v>18131.722585514086</v>
      </c>
      <c r="K347" s="26">
        <f t="shared" si="18"/>
        <v>26492.037414485931</v>
      </c>
    </row>
    <row r="348" spans="1:11" s="2" customFormat="1" ht="15" x14ac:dyDescent="0.25">
      <c r="A348" s="27">
        <f t="shared" si="17"/>
        <v>344</v>
      </c>
      <c r="B348" s="33" t="s">
        <v>39</v>
      </c>
      <c r="C348" s="34">
        <v>17</v>
      </c>
      <c r="D348" s="34"/>
      <c r="E348" s="31">
        <v>2414.6999999999998</v>
      </c>
      <c r="F348" s="21">
        <v>43111.06</v>
      </c>
      <c r="G348" s="21">
        <v>373659.39999999997</v>
      </c>
      <c r="H348" s="24">
        <v>346126.25</v>
      </c>
      <c r="I348" s="9">
        <v>70644.209999999963</v>
      </c>
      <c r="J348" s="25">
        <f>'[1]итоги 2017'!BW349</f>
        <v>330790.08790088864</v>
      </c>
      <c r="K348" s="26">
        <f t="shared" si="18"/>
        <v>42869.312099111325</v>
      </c>
    </row>
    <row r="349" spans="1:11" s="2" customFormat="1" ht="15" x14ac:dyDescent="0.25">
      <c r="A349" s="27">
        <f t="shared" si="17"/>
        <v>345</v>
      </c>
      <c r="B349" s="33" t="s">
        <v>39</v>
      </c>
      <c r="C349" s="34">
        <v>18</v>
      </c>
      <c r="D349" s="34"/>
      <c r="E349" s="31">
        <v>357.17</v>
      </c>
      <c r="F349" s="21">
        <v>8379.92</v>
      </c>
      <c r="G349" s="21">
        <v>48768.22</v>
      </c>
      <c r="H349" s="24">
        <v>41285.5</v>
      </c>
      <c r="I349" s="9">
        <v>15862.64</v>
      </c>
      <c r="J349" s="25">
        <f>'[1]итоги 2017'!BW350</f>
        <v>20016.677807127748</v>
      </c>
      <c r="K349" s="26">
        <f t="shared" si="18"/>
        <v>28751.542192872254</v>
      </c>
    </row>
    <row r="350" spans="1:11" s="2" customFormat="1" ht="15" x14ac:dyDescent="0.25">
      <c r="A350" s="27">
        <f t="shared" si="17"/>
        <v>346</v>
      </c>
      <c r="B350" s="33" t="s">
        <v>39</v>
      </c>
      <c r="C350" s="34">
        <v>19</v>
      </c>
      <c r="D350" s="34"/>
      <c r="E350" s="31">
        <v>2410.9</v>
      </c>
      <c r="F350" s="21">
        <v>60200.38</v>
      </c>
      <c r="G350" s="21">
        <v>372193.03</v>
      </c>
      <c r="H350" s="24">
        <v>331710.90999999997</v>
      </c>
      <c r="I350" s="9">
        <v>100682.50000000006</v>
      </c>
      <c r="J350" s="25">
        <f>'[1]итоги 2017'!BW351</f>
        <v>337447.40999620006</v>
      </c>
      <c r="K350" s="26">
        <f t="shared" si="18"/>
        <v>34745.620003799966</v>
      </c>
    </row>
    <row r="351" spans="1:11" s="2" customFormat="1" ht="15" x14ac:dyDescent="0.25">
      <c r="A351" s="27">
        <f t="shared" si="17"/>
        <v>347</v>
      </c>
      <c r="B351" s="33" t="s">
        <v>39</v>
      </c>
      <c r="C351" s="34">
        <v>20</v>
      </c>
      <c r="D351" s="34"/>
      <c r="E351" s="31">
        <v>294.04000000000002</v>
      </c>
      <c r="F351" s="21">
        <v>3053.34</v>
      </c>
      <c r="G351" s="21">
        <v>40721.42</v>
      </c>
      <c r="H351" s="24">
        <v>38965.1</v>
      </c>
      <c r="I351" s="9">
        <v>4809.6599999999962</v>
      </c>
      <c r="J351" s="25">
        <f>'[1]итоги 2017'!BW352</f>
        <v>17979.901653429497</v>
      </c>
      <c r="K351" s="26">
        <f t="shared" si="18"/>
        <v>22741.518346570501</v>
      </c>
    </row>
    <row r="352" spans="1:11" s="2" customFormat="1" ht="15" x14ac:dyDescent="0.25">
      <c r="A352" s="27">
        <f t="shared" si="17"/>
        <v>348</v>
      </c>
      <c r="B352" s="33" t="s">
        <v>39</v>
      </c>
      <c r="C352" s="34">
        <v>21</v>
      </c>
      <c r="D352" s="34"/>
      <c r="E352" s="38">
        <v>2426</v>
      </c>
      <c r="F352" s="21">
        <v>50336.81</v>
      </c>
      <c r="G352" s="21">
        <v>469935.92000000004</v>
      </c>
      <c r="H352" s="24">
        <v>470959.91</v>
      </c>
      <c r="I352" s="9">
        <v>49312.820000000065</v>
      </c>
      <c r="J352" s="25">
        <f>'[1]итоги 2017'!BW353</f>
        <v>483786.22530014464</v>
      </c>
      <c r="K352" s="26">
        <f t="shared" si="18"/>
        <v>-13850.305300144595</v>
      </c>
    </row>
    <row r="353" spans="1:11" s="2" customFormat="1" ht="15" x14ac:dyDescent="0.25">
      <c r="A353" s="27">
        <f t="shared" si="17"/>
        <v>349</v>
      </c>
      <c r="B353" s="33" t="s">
        <v>39</v>
      </c>
      <c r="C353" s="34">
        <v>22</v>
      </c>
      <c r="D353" s="34"/>
      <c r="E353" s="31">
        <v>892.81</v>
      </c>
      <c r="F353" s="21">
        <v>9875.58</v>
      </c>
      <c r="G353" s="21">
        <v>114614.39999999999</v>
      </c>
      <c r="H353" s="24">
        <v>105038.88</v>
      </c>
      <c r="I353" s="9">
        <v>19451.099999999991</v>
      </c>
      <c r="J353" s="25">
        <f>'[1]итоги 2017'!BW354</f>
        <v>73236.390649109817</v>
      </c>
      <c r="K353" s="26">
        <f t="shared" si="18"/>
        <v>41378.009350890177</v>
      </c>
    </row>
    <row r="354" spans="1:11" s="2" customFormat="1" ht="15" x14ac:dyDescent="0.25">
      <c r="A354" s="27">
        <f t="shared" si="17"/>
        <v>350</v>
      </c>
      <c r="B354" s="33" t="s">
        <v>23</v>
      </c>
      <c r="C354" s="34">
        <v>32</v>
      </c>
      <c r="D354" s="34"/>
      <c r="E354" s="29">
        <v>1501.58</v>
      </c>
      <c r="F354" s="21">
        <v>40391.14</v>
      </c>
      <c r="G354" s="21">
        <v>208937.19000000003</v>
      </c>
      <c r="H354" s="24">
        <v>191059.28000000003</v>
      </c>
      <c r="I354" s="9">
        <v>58269.049999999988</v>
      </c>
      <c r="J354" s="25">
        <f>'[1]итоги 2017'!BW355</f>
        <v>232179.60196389075</v>
      </c>
      <c r="K354" s="26">
        <f t="shared" si="18"/>
        <v>-23242.411963890714</v>
      </c>
    </row>
    <row r="355" spans="1:11" s="2" customFormat="1" ht="15" x14ac:dyDescent="0.25">
      <c r="A355" s="27">
        <f t="shared" si="17"/>
        <v>351</v>
      </c>
      <c r="B355" s="33" t="s">
        <v>23</v>
      </c>
      <c r="C355" s="34">
        <v>34</v>
      </c>
      <c r="D355" s="34"/>
      <c r="E355" s="29">
        <v>1355.61</v>
      </c>
      <c r="F355" s="21">
        <v>21025.89</v>
      </c>
      <c r="G355" s="21">
        <v>189186.05999999997</v>
      </c>
      <c r="H355" s="24">
        <v>181061.07999999996</v>
      </c>
      <c r="I355" s="9">
        <v>29150.869999999995</v>
      </c>
      <c r="J355" s="25">
        <f>'[1]итоги 2017'!BW356</f>
        <v>218192.24288495377</v>
      </c>
      <c r="K355" s="26">
        <f t="shared" si="18"/>
        <v>-29006.1828849538</v>
      </c>
    </row>
    <row r="356" spans="1:11" s="2" customFormat="1" ht="15" x14ac:dyDescent="0.25">
      <c r="A356" s="27">
        <f t="shared" si="17"/>
        <v>352</v>
      </c>
      <c r="B356" s="33" t="s">
        <v>23</v>
      </c>
      <c r="C356" s="34">
        <v>36</v>
      </c>
      <c r="D356" s="34"/>
      <c r="E356" s="29">
        <v>1177.4000000000001</v>
      </c>
      <c r="F356" s="21">
        <v>57506.15</v>
      </c>
      <c r="G356" s="21">
        <v>166822.93999999997</v>
      </c>
      <c r="H356" s="24">
        <v>131954.18</v>
      </c>
      <c r="I356" s="9">
        <v>92374.909999999974</v>
      </c>
      <c r="J356" s="25">
        <f>'[1]итоги 2017'!BW357</f>
        <v>129425.38036632117</v>
      </c>
      <c r="K356" s="26">
        <f t="shared" si="18"/>
        <v>37397.5596336788</v>
      </c>
    </row>
    <row r="357" spans="1:11" s="2" customFormat="1" ht="15" x14ac:dyDescent="0.25">
      <c r="A357" s="27">
        <f t="shared" si="17"/>
        <v>353</v>
      </c>
      <c r="B357" s="33" t="s">
        <v>23</v>
      </c>
      <c r="C357" s="34">
        <v>51</v>
      </c>
      <c r="D357" s="34"/>
      <c r="E357" s="29">
        <v>207.54</v>
      </c>
      <c r="F357" s="21">
        <v>2438.0500000000002</v>
      </c>
      <c r="G357" s="21">
        <v>13580.359999999993</v>
      </c>
      <c r="H357" s="24">
        <v>21748.729999999996</v>
      </c>
      <c r="I357" s="9">
        <v>-5730.3200000000033</v>
      </c>
      <c r="J357" s="25">
        <f>'[1]итоги 2017'!BW358</f>
        <v>8648.5534694387261</v>
      </c>
      <c r="K357" s="26">
        <f t="shared" si="18"/>
        <v>4931.8065305612672</v>
      </c>
    </row>
    <row r="358" spans="1:11" s="2" customFormat="1" ht="15" x14ac:dyDescent="0.25">
      <c r="A358" s="27">
        <f t="shared" si="17"/>
        <v>354</v>
      </c>
      <c r="B358" s="33" t="s">
        <v>23</v>
      </c>
      <c r="C358" s="34">
        <v>53</v>
      </c>
      <c r="D358" s="34"/>
      <c r="E358" s="39">
        <v>321.52</v>
      </c>
      <c r="F358" s="21">
        <v>-1462.97</v>
      </c>
      <c r="G358" s="21">
        <v>24155.050000000007</v>
      </c>
      <c r="H358" s="24">
        <v>15199.82</v>
      </c>
      <c r="I358" s="9">
        <v>7492.2600000000057</v>
      </c>
      <c r="J358" s="25">
        <f>'[1]итоги 2017'!BW359</f>
        <v>15987.098943870877</v>
      </c>
      <c r="K358" s="26">
        <f t="shared" si="18"/>
        <v>8167.9510561291299</v>
      </c>
    </row>
    <row r="359" spans="1:11" s="11" customFormat="1" ht="15" x14ac:dyDescent="0.25">
      <c r="A359" s="27">
        <f t="shared" si="17"/>
        <v>355</v>
      </c>
      <c r="B359" s="33" t="s">
        <v>23</v>
      </c>
      <c r="C359" s="34" t="s">
        <v>76</v>
      </c>
      <c r="D359" s="34"/>
      <c r="E359" s="29">
        <v>467.46</v>
      </c>
      <c r="F359" s="26">
        <v>12927.11</v>
      </c>
      <c r="G359" s="26">
        <v>67005.78</v>
      </c>
      <c r="H359" s="67">
        <v>55760.409999999996</v>
      </c>
      <c r="I359" s="68">
        <v>24172.480000000003</v>
      </c>
      <c r="J359" s="25">
        <f>'[1]итоги 2017'!BW360</f>
        <v>49770.363190012205</v>
      </c>
      <c r="K359" s="26">
        <f>G359-J359</f>
        <v>17235.416809987793</v>
      </c>
    </row>
    <row r="360" spans="1:11" s="2" customFormat="1" ht="15" x14ac:dyDescent="0.25">
      <c r="A360" s="27">
        <f t="shared" si="17"/>
        <v>356</v>
      </c>
      <c r="B360" s="33" t="s">
        <v>23</v>
      </c>
      <c r="C360" s="34" t="s">
        <v>77</v>
      </c>
      <c r="D360" s="34"/>
      <c r="E360" s="31">
        <v>461.85</v>
      </c>
      <c r="F360" s="21">
        <v>12617.62</v>
      </c>
      <c r="G360" s="21">
        <v>65201.329999999987</v>
      </c>
      <c r="H360" s="24">
        <v>65151.619999999995</v>
      </c>
      <c r="I360" s="9">
        <v>12667.329999999987</v>
      </c>
      <c r="J360" s="25">
        <f>'[1]итоги 2017'!BW361</f>
        <v>103623.19005489236</v>
      </c>
      <c r="K360" s="26">
        <f t="shared" si="18"/>
        <v>-38421.860054892371</v>
      </c>
    </row>
    <row r="361" spans="1:11" s="2" customFormat="1" ht="15" x14ac:dyDescent="0.25">
      <c r="A361" s="27">
        <f t="shared" si="17"/>
        <v>357</v>
      </c>
      <c r="B361" s="33" t="s">
        <v>23</v>
      </c>
      <c r="C361" s="34" t="s">
        <v>78</v>
      </c>
      <c r="D361" s="34"/>
      <c r="E361" s="29">
        <v>464.59</v>
      </c>
      <c r="F361" s="21">
        <v>5380.2</v>
      </c>
      <c r="G361" s="21">
        <v>60094.179999999978</v>
      </c>
      <c r="H361" s="24">
        <v>49551.359999999993</v>
      </c>
      <c r="I361" s="9">
        <v>15923.019999999982</v>
      </c>
      <c r="J361" s="25">
        <f>'[1]итоги 2017'!BW362</f>
        <v>61044.098673944558</v>
      </c>
      <c r="K361" s="26">
        <f t="shared" si="18"/>
        <v>-949.9186739445795</v>
      </c>
    </row>
    <row r="362" spans="1:11" s="2" customFormat="1" ht="15" x14ac:dyDescent="0.25">
      <c r="A362" s="27">
        <f t="shared" si="17"/>
        <v>358</v>
      </c>
      <c r="B362" s="33" t="s">
        <v>23</v>
      </c>
      <c r="C362" s="34" t="s">
        <v>79</v>
      </c>
      <c r="D362" s="34"/>
      <c r="E362" s="29">
        <v>467.65</v>
      </c>
      <c r="F362" s="21">
        <v>17300.16</v>
      </c>
      <c r="G362" s="21">
        <v>64248.87999999999</v>
      </c>
      <c r="H362" s="24">
        <v>64186.96</v>
      </c>
      <c r="I362" s="9">
        <v>17362.079999999994</v>
      </c>
      <c r="J362" s="25">
        <f>'[1]итоги 2017'!BW363</f>
        <v>58498.511528424169</v>
      </c>
      <c r="K362" s="26">
        <f t="shared" si="18"/>
        <v>5750.3684715758209</v>
      </c>
    </row>
    <row r="363" spans="1:11" s="2" customFormat="1" ht="15" x14ac:dyDescent="0.25">
      <c r="A363" s="27">
        <f t="shared" si="17"/>
        <v>359</v>
      </c>
      <c r="B363" s="113" t="s">
        <v>23</v>
      </c>
      <c r="C363" s="114" t="s">
        <v>80</v>
      </c>
      <c r="D363" s="114"/>
      <c r="E363" s="115">
        <v>1464.34</v>
      </c>
      <c r="F363" s="83">
        <v>32338.09</v>
      </c>
      <c r="G363" s="83">
        <v>194288.37999999995</v>
      </c>
      <c r="H363" s="84">
        <v>188193.14</v>
      </c>
      <c r="I363" s="85">
        <v>38433.329999999929</v>
      </c>
      <c r="J363" s="86">
        <f>'[1]итоги 2017'!BW364</f>
        <v>166837.95784375243</v>
      </c>
      <c r="K363" s="87">
        <f t="shared" si="18"/>
        <v>27450.422156247514</v>
      </c>
    </row>
    <row r="364" spans="1:11" s="3" customFormat="1" x14ac:dyDescent="0.25">
      <c r="A364" s="88">
        <f t="shared" si="17"/>
        <v>360</v>
      </c>
      <c r="B364" s="89" t="s">
        <v>23</v>
      </c>
      <c r="C364" s="90" t="s">
        <v>81</v>
      </c>
      <c r="D364" s="90"/>
      <c r="E364" s="93">
        <v>1546.45</v>
      </c>
      <c r="F364" s="83">
        <v>49113.47</v>
      </c>
      <c r="G364" s="83">
        <v>216580.74</v>
      </c>
      <c r="H364" s="84">
        <v>203712.12</v>
      </c>
      <c r="I364" s="85">
        <v>61982.089999999967</v>
      </c>
      <c r="J364" s="86">
        <f>'[1]итоги 2017'!BW365</f>
        <v>283665.173910385</v>
      </c>
      <c r="K364" s="87">
        <f t="shared" si="18"/>
        <v>-67084.433910385007</v>
      </c>
    </row>
    <row r="365" spans="1:11" s="3" customFormat="1" x14ac:dyDescent="0.25">
      <c r="A365" s="88">
        <f t="shared" si="17"/>
        <v>361</v>
      </c>
      <c r="B365" s="89" t="s">
        <v>15</v>
      </c>
      <c r="C365" s="90">
        <v>15</v>
      </c>
      <c r="D365" s="90"/>
      <c r="E365" s="91">
        <v>77.2</v>
      </c>
      <c r="F365" s="83">
        <v>-828.97</v>
      </c>
      <c r="G365" s="83">
        <v>1618.2</v>
      </c>
      <c r="H365" s="84">
        <v>305.86</v>
      </c>
      <c r="I365" s="85">
        <v>483.37</v>
      </c>
      <c r="J365" s="86">
        <f>'[1]итоги 2017'!BW366</f>
        <v>2654.8985897674411</v>
      </c>
      <c r="K365" s="87">
        <f t="shared" si="18"/>
        <v>-1036.698589767441</v>
      </c>
    </row>
    <row r="366" spans="1:11" s="3" customFormat="1" ht="20.45" customHeight="1" x14ac:dyDescent="0.25">
      <c r="A366" s="88">
        <f t="shared" si="17"/>
        <v>362</v>
      </c>
      <c r="B366" s="89" t="s">
        <v>60</v>
      </c>
      <c r="C366" s="90">
        <v>1</v>
      </c>
      <c r="D366" s="90"/>
      <c r="E366" s="93">
        <v>573.57000000000005</v>
      </c>
      <c r="F366" s="116">
        <v>10038.469999999999</v>
      </c>
      <c r="G366" s="116">
        <v>87759.849999999991</v>
      </c>
      <c r="H366" s="117">
        <v>75422.880000000005</v>
      </c>
      <c r="I366" s="118">
        <v>22375.439999999988</v>
      </c>
      <c r="J366" s="86">
        <f>'[1]итоги 2017'!BW367</f>
        <v>54925.84646429956</v>
      </c>
      <c r="K366" s="87">
        <f t="shared" si="18"/>
        <v>32834.003535700431</v>
      </c>
    </row>
    <row r="367" spans="1:11" s="3" customFormat="1" x14ac:dyDescent="0.25">
      <c r="A367" s="88">
        <f t="shared" si="17"/>
        <v>363</v>
      </c>
      <c r="B367" s="89" t="s">
        <v>60</v>
      </c>
      <c r="C367" s="90">
        <v>2</v>
      </c>
      <c r="D367" s="90"/>
      <c r="E367" s="93">
        <v>480.88</v>
      </c>
      <c r="F367" s="83">
        <v>11894.58</v>
      </c>
      <c r="G367" s="83">
        <v>75048.87999999999</v>
      </c>
      <c r="H367" s="84">
        <v>79585.570000000007</v>
      </c>
      <c r="I367" s="85">
        <v>7357.8899999999849</v>
      </c>
      <c r="J367" s="86">
        <f>'[1]итоги 2017'!BW368</f>
        <v>53884.159643221421</v>
      </c>
      <c r="K367" s="87">
        <f t="shared" si="18"/>
        <v>21164.720356778569</v>
      </c>
    </row>
    <row r="368" spans="1:11" s="3" customFormat="1" x14ac:dyDescent="0.25">
      <c r="A368" s="88">
        <f t="shared" si="17"/>
        <v>364</v>
      </c>
      <c r="B368" s="89" t="s">
        <v>60</v>
      </c>
      <c r="C368" s="90">
        <v>6</v>
      </c>
      <c r="D368" s="119">
        <v>42979</v>
      </c>
      <c r="E368" s="120">
        <v>3062.52</v>
      </c>
      <c r="F368" s="83">
        <v>0</v>
      </c>
      <c r="G368" s="83">
        <v>524797.48</v>
      </c>
      <c r="H368" s="84">
        <v>238759.7</v>
      </c>
      <c r="I368" s="85">
        <v>286037.77999999997</v>
      </c>
      <c r="J368" s="86">
        <f>'[1]итоги 2017'!BW369</f>
        <v>693756.30684670771</v>
      </c>
      <c r="K368" s="87">
        <f t="shared" si="18"/>
        <v>-168958.82684670773</v>
      </c>
    </row>
    <row r="369" spans="1:11" s="3" customFormat="1" x14ac:dyDescent="0.25">
      <c r="A369" s="88">
        <f t="shared" si="17"/>
        <v>365</v>
      </c>
      <c r="B369" s="14" t="s">
        <v>16</v>
      </c>
      <c r="C369" s="15">
        <v>1</v>
      </c>
      <c r="D369" s="16">
        <v>42917</v>
      </c>
      <c r="E369" s="17">
        <v>46.98</v>
      </c>
      <c r="F369" s="121">
        <v>-840.06</v>
      </c>
      <c r="G369" s="121">
        <v>569.39999999999986</v>
      </c>
      <c r="H369" s="122">
        <v>160.72000000000003</v>
      </c>
      <c r="I369" s="123">
        <v>-431.38000000000011</v>
      </c>
      <c r="J369" s="124">
        <f>'[1]итоги 2017'!BW370</f>
        <v>874.25943880201373</v>
      </c>
      <c r="K369" s="125">
        <f t="shared" si="18"/>
        <v>-304.85943880201387</v>
      </c>
    </row>
    <row r="370" spans="1:11" s="3" customFormat="1" x14ac:dyDescent="0.25">
      <c r="A370" s="126">
        <f t="shared" si="17"/>
        <v>366</v>
      </c>
      <c r="B370" s="127" t="s">
        <v>16</v>
      </c>
      <c r="C370" s="128">
        <v>3</v>
      </c>
      <c r="D370" s="128"/>
      <c r="E370" s="129">
        <v>75.239999999999995</v>
      </c>
      <c r="F370" s="121">
        <v>-1235.4000000000001</v>
      </c>
      <c r="G370" s="121">
        <v>1823.76</v>
      </c>
      <c r="H370" s="122">
        <v>394.53</v>
      </c>
      <c r="I370" s="123">
        <v>193.82999999999993</v>
      </c>
      <c r="J370" s="124">
        <f>'[1]итоги 2017'!BW371</f>
        <v>2663.9388607421079</v>
      </c>
      <c r="K370" s="125">
        <f t="shared" si="18"/>
        <v>-840.17886074210787</v>
      </c>
    </row>
    <row r="371" spans="1:11" s="3" customFormat="1" x14ac:dyDescent="0.25">
      <c r="A371" s="126">
        <f t="shared" si="17"/>
        <v>367</v>
      </c>
      <c r="B371" s="127" t="s">
        <v>16</v>
      </c>
      <c r="C371" s="128">
        <v>7</v>
      </c>
      <c r="D371" s="128"/>
      <c r="E371" s="129">
        <v>58.25</v>
      </c>
      <c r="F371" s="121">
        <v>-778.03</v>
      </c>
      <c r="G371" s="121">
        <v>1411.9800000000002</v>
      </c>
      <c r="H371" s="122">
        <v>516.28</v>
      </c>
      <c r="I371" s="123">
        <v>117.6700000000003</v>
      </c>
      <c r="J371" s="124">
        <f>'[1]итоги 2017'!BW372</f>
        <v>2062.2590339969147</v>
      </c>
      <c r="K371" s="125">
        <f t="shared" si="18"/>
        <v>-650.27903399691445</v>
      </c>
    </row>
    <row r="372" spans="1:11" s="3" customFormat="1" x14ac:dyDescent="0.25">
      <c r="A372" s="126">
        <f t="shared" si="17"/>
        <v>368</v>
      </c>
      <c r="B372" s="127" t="s">
        <v>16</v>
      </c>
      <c r="C372" s="128">
        <v>10</v>
      </c>
      <c r="D372" s="130">
        <v>42887</v>
      </c>
      <c r="E372" s="129">
        <v>106.84</v>
      </c>
      <c r="F372" s="121">
        <v>-873.76</v>
      </c>
      <c r="G372" s="121">
        <v>1346.2000000000003</v>
      </c>
      <c r="H372" s="122">
        <v>1604.9599999999998</v>
      </c>
      <c r="I372" s="123">
        <v>-1132.5199999999995</v>
      </c>
      <c r="J372" s="124">
        <f>'[1]итоги 2017'!BW373</f>
        <v>1897.0855418600124</v>
      </c>
      <c r="K372" s="125">
        <f t="shared" si="18"/>
        <v>-550.88554186001215</v>
      </c>
    </row>
    <row r="373" spans="1:11" s="3" customFormat="1" x14ac:dyDescent="0.25">
      <c r="A373" s="126">
        <f t="shared" si="17"/>
        <v>369</v>
      </c>
      <c r="B373" s="127" t="s">
        <v>16</v>
      </c>
      <c r="C373" s="128">
        <v>11</v>
      </c>
      <c r="D373" s="128"/>
      <c r="E373" s="129">
        <v>84.35</v>
      </c>
      <c r="F373" s="121">
        <v>-1414.62</v>
      </c>
      <c r="G373" s="121">
        <v>1993.3500000000001</v>
      </c>
      <c r="H373" s="122">
        <v>342.45000000000005</v>
      </c>
      <c r="I373" s="123">
        <v>236.2800000000002</v>
      </c>
      <c r="J373" s="124">
        <f>'[1]итоги 2017'!BW374</f>
        <v>3038.2082603312788</v>
      </c>
      <c r="K373" s="125">
        <f t="shared" si="18"/>
        <v>-1044.8582603312786</v>
      </c>
    </row>
    <row r="374" spans="1:11" s="3" customFormat="1" x14ac:dyDescent="0.25">
      <c r="A374" s="126">
        <f t="shared" si="17"/>
        <v>370</v>
      </c>
      <c r="B374" s="127" t="s">
        <v>16</v>
      </c>
      <c r="C374" s="128">
        <v>12</v>
      </c>
      <c r="D374" s="128"/>
      <c r="E374" s="129">
        <v>86.75</v>
      </c>
      <c r="F374" s="121">
        <v>-663.41</v>
      </c>
      <c r="G374" s="121">
        <v>2102.880000000001</v>
      </c>
      <c r="H374" s="122">
        <v>1344.66</v>
      </c>
      <c r="I374" s="123">
        <v>94.810000000001082</v>
      </c>
      <c r="J374" s="124">
        <f>'[1]итоги 2017'!BW375</f>
        <v>3124.6558478322149</v>
      </c>
      <c r="K374" s="125">
        <f t="shared" si="18"/>
        <v>-1021.7758478322139</v>
      </c>
    </row>
    <row r="375" spans="1:11" s="2" customFormat="1" ht="15" x14ac:dyDescent="0.25">
      <c r="A375" s="126">
        <f t="shared" si="17"/>
        <v>371</v>
      </c>
      <c r="B375" s="127" t="s">
        <v>16</v>
      </c>
      <c r="C375" s="128">
        <v>13</v>
      </c>
      <c r="D375" s="130">
        <v>42887</v>
      </c>
      <c r="E375" s="129">
        <v>70.56</v>
      </c>
      <c r="F375" s="121">
        <v>1101.26</v>
      </c>
      <c r="G375" s="121">
        <v>712.64999999999986</v>
      </c>
      <c r="H375" s="122">
        <v>0</v>
      </c>
      <c r="I375" s="123">
        <v>1813.9099999999999</v>
      </c>
      <c r="J375" s="124">
        <f>'[1]итоги 2017'!BW376</f>
        <v>1431.9022239050487</v>
      </c>
      <c r="K375" s="125">
        <f t="shared" si="18"/>
        <v>-719.25222390504882</v>
      </c>
    </row>
    <row r="376" spans="1:11" s="2" customFormat="1" ht="15" x14ac:dyDescent="0.25">
      <c r="A376" s="126">
        <f t="shared" si="17"/>
        <v>372</v>
      </c>
      <c r="B376" s="127" t="s">
        <v>16</v>
      </c>
      <c r="C376" s="128">
        <v>14</v>
      </c>
      <c r="D376" s="128"/>
      <c r="E376" s="131">
        <v>88.7</v>
      </c>
      <c r="F376" s="121">
        <v>187.35</v>
      </c>
      <c r="G376" s="121">
        <v>1852.04</v>
      </c>
      <c r="H376" s="122">
        <v>1.36</v>
      </c>
      <c r="I376" s="123">
        <v>2038.03</v>
      </c>
      <c r="J376" s="124">
        <f>'[1]итоги 2017'!BW377</f>
        <v>17799.904227531217</v>
      </c>
      <c r="K376" s="125">
        <f t="shared" si="18"/>
        <v>-15947.864227531216</v>
      </c>
    </row>
    <row r="377" spans="1:11" s="2" customFormat="1" ht="15" x14ac:dyDescent="0.25">
      <c r="A377" s="126">
        <f t="shared" si="17"/>
        <v>373</v>
      </c>
      <c r="B377" s="127" t="s">
        <v>61</v>
      </c>
      <c r="C377" s="128">
        <v>12</v>
      </c>
      <c r="D377" s="128"/>
      <c r="E377" s="132">
        <v>691.5</v>
      </c>
      <c r="F377" s="121">
        <v>6729.38</v>
      </c>
      <c r="G377" s="121">
        <v>89969.97</v>
      </c>
      <c r="H377" s="122">
        <v>81159.45</v>
      </c>
      <c r="I377" s="123">
        <v>15539.900000000009</v>
      </c>
      <c r="J377" s="124">
        <f>'[1]итоги 2017'!BW378</f>
        <v>102413.65627361348</v>
      </c>
      <c r="K377" s="125">
        <f t="shared" si="18"/>
        <v>-12443.686273613479</v>
      </c>
    </row>
    <row r="378" spans="1:11" s="2" customFormat="1" ht="15" x14ac:dyDescent="0.25">
      <c r="A378" s="126">
        <f t="shared" si="17"/>
        <v>374</v>
      </c>
      <c r="B378" s="127" t="s">
        <v>61</v>
      </c>
      <c r="C378" s="128" t="s">
        <v>93</v>
      </c>
      <c r="D378" s="128"/>
      <c r="E378" s="133">
        <v>2608.48</v>
      </c>
      <c r="F378" s="121">
        <v>63944.13</v>
      </c>
      <c r="G378" s="121">
        <v>375334.72</v>
      </c>
      <c r="H378" s="122">
        <v>312423.74</v>
      </c>
      <c r="I378" s="123">
        <v>126855.10999999999</v>
      </c>
      <c r="J378" s="124">
        <f>'[1]итоги 2017'!BW379</f>
        <v>282447.91534363077</v>
      </c>
      <c r="K378" s="134">
        <f t="shared" si="18"/>
        <v>92886.804656369204</v>
      </c>
    </row>
    <row r="379" spans="1:11" s="2" customFormat="1" ht="15" x14ac:dyDescent="0.25">
      <c r="A379" s="126">
        <f t="shared" si="17"/>
        <v>375</v>
      </c>
      <c r="B379" s="127" t="s">
        <v>61</v>
      </c>
      <c r="C379" s="128">
        <v>14</v>
      </c>
      <c r="D379" s="128"/>
      <c r="E379" s="133">
        <v>1280.47</v>
      </c>
      <c r="F379" s="121">
        <v>36199.89</v>
      </c>
      <c r="G379" s="121">
        <v>177221.63999999998</v>
      </c>
      <c r="H379" s="122">
        <v>142149.53</v>
      </c>
      <c r="I379" s="123">
        <v>71271.999999999971</v>
      </c>
      <c r="J379" s="124">
        <f>'[1]итоги 2017'!BW380</f>
        <v>145900.15812178652</v>
      </c>
      <c r="K379" s="125">
        <f t="shared" si="18"/>
        <v>31321.481878213468</v>
      </c>
    </row>
    <row r="380" spans="1:11" s="2" customFormat="1" ht="15" x14ac:dyDescent="0.25">
      <c r="A380" s="126">
        <f t="shared" si="17"/>
        <v>376</v>
      </c>
      <c r="B380" s="127" t="s">
        <v>49</v>
      </c>
      <c r="C380" s="128">
        <v>1</v>
      </c>
      <c r="D380" s="128"/>
      <c r="E380" s="133">
        <v>273.75</v>
      </c>
      <c r="F380" s="121">
        <v>1524.62</v>
      </c>
      <c r="G380" s="135">
        <v>32703.499999999996</v>
      </c>
      <c r="H380" s="122">
        <v>30748.21</v>
      </c>
      <c r="I380" s="123">
        <v>3479.9099999999962</v>
      </c>
      <c r="J380" s="124">
        <f>'[1]итоги 2017'!BW381</f>
        <v>25510.601392380682</v>
      </c>
      <c r="K380" s="125">
        <f t="shared" si="18"/>
        <v>7192.8986076193141</v>
      </c>
    </row>
    <row r="381" spans="1:11" s="2" customFormat="1" ht="15" x14ac:dyDescent="0.25">
      <c r="A381" s="126">
        <f t="shared" si="17"/>
        <v>377</v>
      </c>
      <c r="B381" s="127" t="s">
        <v>49</v>
      </c>
      <c r="C381" s="128">
        <v>2</v>
      </c>
      <c r="D381" s="128"/>
      <c r="E381" s="132">
        <v>267.54000000000002</v>
      </c>
      <c r="F381" s="121">
        <v>10750.65</v>
      </c>
      <c r="G381" s="121">
        <v>32574.41</v>
      </c>
      <c r="H381" s="122">
        <v>16003.330000000004</v>
      </c>
      <c r="I381" s="136">
        <v>27321.729999999996</v>
      </c>
      <c r="J381" s="124">
        <f>'[1]итоги 2017'!BW382</f>
        <v>22016.971713499075</v>
      </c>
      <c r="K381" s="125">
        <f t="shared" si="18"/>
        <v>10557.438286500925</v>
      </c>
    </row>
    <row r="382" spans="1:11" s="2" customFormat="1" ht="16.899999999999999" customHeight="1" x14ac:dyDescent="0.25">
      <c r="A382" s="126">
        <f t="shared" si="17"/>
        <v>378</v>
      </c>
      <c r="B382" s="127" t="s">
        <v>49</v>
      </c>
      <c r="C382" s="128">
        <v>3</v>
      </c>
      <c r="D382" s="128"/>
      <c r="E382" s="132">
        <v>222.06</v>
      </c>
      <c r="F382" s="137">
        <v>7744.14</v>
      </c>
      <c r="G382" s="137">
        <v>27224.7</v>
      </c>
      <c r="H382" s="138">
        <v>26711.11</v>
      </c>
      <c r="I382" s="139">
        <v>8257.7300000000032</v>
      </c>
      <c r="J382" s="86">
        <f>'[1]итоги 2017'!BW383</f>
        <v>18301.409298781909</v>
      </c>
      <c r="K382" s="87">
        <f t="shared" si="18"/>
        <v>8923.2907012180913</v>
      </c>
    </row>
    <row r="383" spans="1:11" ht="15" x14ac:dyDescent="0.25">
      <c r="A383" s="88">
        <f t="shared" si="17"/>
        <v>379</v>
      </c>
      <c r="B383" s="89" t="s">
        <v>49</v>
      </c>
      <c r="C383" s="90">
        <v>4</v>
      </c>
      <c r="D383" s="90"/>
      <c r="E383" s="93">
        <v>268.60000000000002</v>
      </c>
      <c r="F383" s="87">
        <v>1935.53</v>
      </c>
      <c r="G383" s="87">
        <v>32120.700000000008</v>
      </c>
      <c r="H383" s="140">
        <v>30897.66</v>
      </c>
      <c r="I383" s="87">
        <v>3158.5700000000106</v>
      </c>
      <c r="J383" s="86">
        <f>'[1]итоги 2017'!BW384</f>
        <v>22227.055102796057</v>
      </c>
      <c r="K383" s="87">
        <f t="shared" si="18"/>
        <v>9893.6448972039507</v>
      </c>
    </row>
    <row r="384" spans="1:11" ht="15.6" customHeight="1" x14ac:dyDescent="0.25">
      <c r="A384" s="88">
        <f t="shared" si="17"/>
        <v>380</v>
      </c>
      <c r="B384" s="89" t="s">
        <v>49</v>
      </c>
      <c r="C384" s="90">
        <v>5</v>
      </c>
      <c r="D384" s="90"/>
      <c r="E384" s="93">
        <v>218.1</v>
      </c>
      <c r="F384" s="141">
        <v>1610.83</v>
      </c>
      <c r="G384" s="142">
        <v>26738.880000000001</v>
      </c>
      <c r="H384" s="143">
        <v>24072.300000000003</v>
      </c>
      <c r="I384" s="142">
        <v>4277.4099999999962</v>
      </c>
      <c r="J384" s="86">
        <f>'[1]итоги 2017'!BW385</f>
        <v>22514.987650020754</v>
      </c>
      <c r="K384" s="87">
        <f t="shared" si="18"/>
        <v>4223.8923499792472</v>
      </c>
    </row>
    <row r="385" spans="1:11" ht="15.6" customHeight="1" x14ac:dyDescent="0.25">
      <c r="A385" s="88">
        <f t="shared" si="17"/>
        <v>381</v>
      </c>
      <c r="B385" s="89" t="s">
        <v>49</v>
      </c>
      <c r="C385" s="90">
        <v>6</v>
      </c>
      <c r="D385" s="90"/>
      <c r="E385" s="93">
        <v>226.5</v>
      </c>
      <c r="F385" s="141">
        <v>2060.09</v>
      </c>
      <c r="G385" s="142">
        <v>27768.92</v>
      </c>
      <c r="H385" s="143">
        <v>25660.590000000004</v>
      </c>
      <c r="I385" s="142">
        <v>4168.4199999999946</v>
      </c>
      <c r="J385" s="86">
        <f>'[1]итоги 2017'!BW386</f>
        <v>19511.855220511665</v>
      </c>
      <c r="K385" s="87">
        <f t="shared" si="18"/>
        <v>8257.0647794883334</v>
      </c>
    </row>
    <row r="386" spans="1:11" ht="15.6" customHeight="1" x14ac:dyDescent="0.25">
      <c r="A386" s="88">
        <f t="shared" si="17"/>
        <v>382</v>
      </c>
      <c r="B386" s="89" t="s">
        <v>49</v>
      </c>
      <c r="C386" s="90">
        <v>7</v>
      </c>
      <c r="D386" s="90"/>
      <c r="E386" s="93">
        <v>209.6</v>
      </c>
      <c r="F386" s="141">
        <v>10247.98</v>
      </c>
      <c r="G386" s="142">
        <v>25901.110000000008</v>
      </c>
      <c r="H386" s="143">
        <v>16905.009999999998</v>
      </c>
      <c r="I386" s="142">
        <v>19244.080000000013</v>
      </c>
      <c r="J386" s="86">
        <f>'[1]итоги 2017'!BW387</f>
        <v>30380.448450825173</v>
      </c>
      <c r="K386" s="87">
        <f t="shared" si="18"/>
        <v>-4479.3384508251656</v>
      </c>
    </row>
    <row r="387" spans="1:11" ht="15.6" customHeight="1" x14ac:dyDescent="0.25">
      <c r="A387" s="88">
        <f t="shared" si="17"/>
        <v>383</v>
      </c>
      <c r="B387" s="89" t="s">
        <v>49</v>
      </c>
      <c r="C387" s="90">
        <v>8</v>
      </c>
      <c r="D387" s="90"/>
      <c r="E387" s="93">
        <v>355.18</v>
      </c>
      <c r="F387" s="141">
        <v>-1941.48</v>
      </c>
      <c r="G387" s="142">
        <v>43462.94</v>
      </c>
      <c r="H387" s="143">
        <v>34543.839999999997</v>
      </c>
      <c r="I387" s="142">
        <v>6977.6200000000026</v>
      </c>
      <c r="J387" s="86">
        <f>'[1]итоги 2017'!BW388</f>
        <v>29254.462323727173</v>
      </c>
      <c r="K387" s="87">
        <f t="shared" si="18"/>
        <v>14208.477676272829</v>
      </c>
    </row>
    <row r="388" spans="1:11" ht="15" x14ac:dyDescent="0.25">
      <c r="A388" s="88">
        <f t="shared" si="17"/>
        <v>384</v>
      </c>
      <c r="B388" s="89" t="s">
        <v>49</v>
      </c>
      <c r="C388" s="90">
        <v>9</v>
      </c>
      <c r="D388" s="90"/>
      <c r="E388" s="93">
        <v>212</v>
      </c>
      <c r="F388" s="87">
        <v>6969.37</v>
      </c>
      <c r="G388" s="140">
        <v>24645.360000000008</v>
      </c>
      <c r="H388" s="140">
        <v>14191.4</v>
      </c>
      <c r="I388" s="87">
        <v>17423.330000000009</v>
      </c>
      <c r="J388" s="86">
        <f>'[1]итоги 2017'!BW389</f>
        <v>27783.185293046205</v>
      </c>
      <c r="K388" s="87">
        <f t="shared" si="18"/>
        <v>-3137.8252930461967</v>
      </c>
    </row>
    <row r="389" spans="1:11" ht="15" x14ac:dyDescent="0.25">
      <c r="A389" s="88">
        <f t="shared" si="17"/>
        <v>385</v>
      </c>
      <c r="B389" s="89" t="s">
        <v>49</v>
      </c>
      <c r="C389" s="90">
        <v>10</v>
      </c>
      <c r="D389" s="90"/>
      <c r="E389" s="93">
        <v>349.17</v>
      </c>
      <c r="F389" s="87">
        <v>703.21</v>
      </c>
      <c r="G389" s="87">
        <v>41486.339999999997</v>
      </c>
      <c r="H389" s="140">
        <v>36059.230000000003</v>
      </c>
      <c r="I389" s="87">
        <v>6130.3199999999924</v>
      </c>
      <c r="J389" s="86">
        <f>'[1]итоги 2017'!BW390</f>
        <v>33767.442384132715</v>
      </c>
      <c r="K389" s="87">
        <f t="shared" si="18"/>
        <v>7718.8976158672813</v>
      </c>
    </row>
    <row r="390" spans="1:11" ht="15" customHeight="1" x14ac:dyDescent="0.25">
      <c r="A390" s="88">
        <f t="shared" si="17"/>
        <v>386</v>
      </c>
      <c r="B390" s="89" t="s">
        <v>49</v>
      </c>
      <c r="C390" s="90">
        <v>11</v>
      </c>
      <c r="D390" s="90"/>
      <c r="E390" s="93">
        <v>240.3</v>
      </c>
      <c r="F390" s="87">
        <v>1443.33</v>
      </c>
      <c r="G390" s="144">
        <v>27131.32</v>
      </c>
      <c r="H390" s="140">
        <v>25062.54</v>
      </c>
      <c r="I390" s="87">
        <v>3512.1100000000006</v>
      </c>
      <c r="J390" s="86">
        <f>'[1]итоги 2017'!BW391</f>
        <v>22351.990876538621</v>
      </c>
      <c r="K390" s="87">
        <f t="shared" si="18"/>
        <v>4779.3291234613789</v>
      </c>
    </row>
    <row r="391" spans="1:11" ht="16.149999999999999" customHeight="1" x14ac:dyDescent="0.25">
      <c r="A391" s="88">
        <f t="shared" si="17"/>
        <v>387</v>
      </c>
      <c r="B391" s="89" t="s">
        <v>49</v>
      </c>
      <c r="C391" s="90">
        <v>12</v>
      </c>
      <c r="D391" s="90"/>
      <c r="E391" s="93">
        <v>334.4</v>
      </c>
      <c r="F391" s="87">
        <v>2289.79</v>
      </c>
      <c r="G391" s="144">
        <v>32615.119999999999</v>
      </c>
      <c r="H391" s="140">
        <v>31494.460000000003</v>
      </c>
      <c r="I391" s="87">
        <v>3410.4499999999935</v>
      </c>
      <c r="J391" s="86">
        <f>'[1]итоги 2017'!BW392</f>
        <v>33862.803942442792</v>
      </c>
      <c r="K391" s="87">
        <f t="shared" si="18"/>
        <v>-1247.6839424427926</v>
      </c>
    </row>
    <row r="392" spans="1:11" ht="15" x14ac:dyDescent="0.25">
      <c r="A392" s="88">
        <f t="shared" si="17"/>
        <v>388</v>
      </c>
      <c r="B392" s="89" t="s">
        <v>49</v>
      </c>
      <c r="C392" s="90">
        <v>28</v>
      </c>
      <c r="D392" s="92">
        <v>42917</v>
      </c>
      <c r="E392" s="93">
        <v>389.35</v>
      </c>
      <c r="F392" s="87">
        <v>5241.8999999999996</v>
      </c>
      <c r="G392" s="87">
        <v>18115.799999999996</v>
      </c>
      <c r="H392" s="140">
        <v>26571.660000000003</v>
      </c>
      <c r="I392" s="87">
        <v>-3213.9600000000064</v>
      </c>
      <c r="J392" s="86">
        <f>'[1]итоги 2017'!BW393</f>
        <v>11831.981972760159</v>
      </c>
      <c r="K392" s="87">
        <f t="shared" si="18"/>
        <v>6283.8180272398367</v>
      </c>
    </row>
    <row r="393" spans="1:11" ht="15" x14ac:dyDescent="0.25">
      <c r="A393" s="88">
        <f>A392+1</f>
        <v>389</v>
      </c>
      <c r="B393" s="89" t="s">
        <v>100</v>
      </c>
      <c r="C393" s="90">
        <v>1</v>
      </c>
      <c r="D393" s="90"/>
      <c r="E393" s="94">
        <v>1305.7</v>
      </c>
      <c r="F393" s="87">
        <v>55873.93</v>
      </c>
      <c r="G393" s="87">
        <v>182719.03000000009</v>
      </c>
      <c r="H393" s="140">
        <v>134520.49999999997</v>
      </c>
      <c r="I393" s="87">
        <v>104072.46000000011</v>
      </c>
      <c r="J393" s="86">
        <f>'[1]итоги 2017'!BW394</f>
        <v>158233.95481957856</v>
      </c>
      <c r="K393" s="87">
        <f t="shared" ref="K393:K397" si="19">G393-J393</f>
        <v>24485.075180421525</v>
      </c>
    </row>
    <row r="394" spans="1:11" ht="15" x14ac:dyDescent="0.25">
      <c r="A394" s="88">
        <f>A393+1</f>
        <v>390</v>
      </c>
      <c r="B394" s="89" t="s">
        <v>85</v>
      </c>
      <c r="C394" s="90">
        <v>2</v>
      </c>
      <c r="D394" s="90"/>
      <c r="E394" s="93">
        <v>3026.7</v>
      </c>
      <c r="F394" s="87">
        <v>87375.27</v>
      </c>
      <c r="G394" s="87">
        <v>435609.35</v>
      </c>
      <c r="H394" s="140">
        <v>373095.28</v>
      </c>
      <c r="I394" s="87">
        <v>149889.33999999997</v>
      </c>
      <c r="J394" s="86">
        <f>'[1]итоги 2017'!BW395</f>
        <v>353932.51933933375</v>
      </c>
      <c r="K394" s="95">
        <f t="shared" si="19"/>
        <v>81676.830660666223</v>
      </c>
    </row>
    <row r="395" spans="1:11" ht="15" x14ac:dyDescent="0.25">
      <c r="A395" s="88">
        <f>A394+1</f>
        <v>391</v>
      </c>
      <c r="B395" s="89" t="s">
        <v>100</v>
      </c>
      <c r="C395" s="90">
        <v>3</v>
      </c>
      <c r="D395" s="90"/>
      <c r="E395" s="94">
        <v>1300.5</v>
      </c>
      <c r="F395" s="87">
        <v>45179.79</v>
      </c>
      <c r="G395" s="87">
        <v>186310.60000000003</v>
      </c>
      <c r="H395" s="140">
        <v>136919.57999999999</v>
      </c>
      <c r="I395" s="87">
        <v>94570.810000000056</v>
      </c>
      <c r="J395" s="86">
        <f>'[1]итоги 2017'!BW396</f>
        <v>192848.4786746786</v>
      </c>
      <c r="K395" s="87">
        <f t="shared" si="19"/>
        <v>-6537.8786746785627</v>
      </c>
    </row>
    <row r="396" spans="1:11" ht="15" x14ac:dyDescent="0.25">
      <c r="A396" s="88">
        <f>A395+1</f>
        <v>392</v>
      </c>
      <c r="B396" s="89" t="s">
        <v>100</v>
      </c>
      <c r="C396" s="90">
        <v>5</v>
      </c>
      <c r="D396" s="90"/>
      <c r="E396" s="94">
        <v>1292.2</v>
      </c>
      <c r="F396" s="87">
        <v>29326.47</v>
      </c>
      <c r="G396" s="87">
        <v>187717.26999999993</v>
      </c>
      <c r="H396" s="140">
        <v>168811.72000000003</v>
      </c>
      <c r="I396" s="87">
        <v>48232.019999999902</v>
      </c>
      <c r="J396" s="86">
        <f>'[1]итоги 2017'!BW397</f>
        <v>164989.42964338252</v>
      </c>
      <c r="K396" s="87">
        <f t="shared" si="19"/>
        <v>22727.840356617409</v>
      </c>
    </row>
    <row r="397" spans="1:11" ht="15" x14ac:dyDescent="0.25">
      <c r="A397" s="88">
        <f t="shared" ref="A397" si="20">A396+1</f>
        <v>393</v>
      </c>
      <c r="B397" s="89" t="s">
        <v>86</v>
      </c>
      <c r="C397" s="145" t="s">
        <v>87</v>
      </c>
      <c r="D397" s="145"/>
      <c r="E397" s="93">
        <v>1443.66</v>
      </c>
      <c r="F397" s="87">
        <v>29159.17</v>
      </c>
      <c r="G397" s="87">
        <v>200455.12999999992</v>
      </c>
      <c r="H397" s="140">
        <v>178160.84</v>
      </c>
      <c r="I397" s="87">
        <v>51453.459999999934</v>
      </c>
      <c r="J397" s="86">
        <f>'[1]итоги 2017'!BW398</f>
        <v>228510.99021784207</v>
      </c>
      <c r="K397" s="87">
        <f t="shared" si="19"/>
        <v>-28055.860217842157</v>
      </c>
    </row>
    <row r="398" spans="1:11" ht="15" x14ac:dyDescent="0.25">
      <c r="E398" s="8">
        <f>SUM(E5:E397)</f>
        <v>498075.01000000036</v>
      </c>
      <c r="F398" s="8">
        <f t="shared" ref="F398:K398" si="21">SUM(F5:F397)</f>
        <v>8995463.2199999932</v>
      </c>
      <c r="G398" s="8">
        <f t="shared" si="21"/>
        <v>75531014.170000017</v>
      </c>
      <c r="H398" s="8">
        <f t="shared" si="21"/>
        <v>67119294.430000022</v>
      </c>
      <c r="I398" s="8">
        <f t="shared" si="21"/>
        <v>17407182.959999997</v>
      </c>
      <c r="J398" s="8">
        <f t="shared" si="21"/>
        <v>75572814.012264922</v>
      </c>
      <c r="K398" s="8">
        <f t="shared" si="21"/>
        <v>-41799.842265002779</v>
      </c>
    </row>
    <row r="399" spans="1:11" x14ac:dyDescent="0.25">
      <c r="G399" s="8" t="s">
        <v>133</v>
      </c>
      <c r="J399" s="100" t="s">
        <v>133</v>
      </c>
    </row>
  </sheetData>
  <dataConsolidate/>
  <mergeCells count="9">
    <mergeCell ref="F3:I3"/>
    <mergeCell ref="A1:K2"/>
    <mergeCell ref="A3:A4"/>
    <mergeCell ref="B3:B4"/>
    <mergeCell ref="C3:C4"/>
    <mergeCell ref="D3:D4"/>
    <mergeCell ref="E3:E4"/>
    <mergeCell ref="J3:J4"/>
    <mergeCell ref="K3:K4"/>
  </mergeCells>
  <pageMargins left="0.51181102362204722" right="0.11811023622047245" top="0.15748031496062992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201 начис</vt:lpstr>
      <vt:lpstr>Лист1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2017-03-28T10:32:29Z</cp:lastPrinted>
  <dcterms:created xsi:type="dcterms:W3CDTF">2015-10-14T05:13:46Z</dcterms:created>
  <dcterms:modified xsi:type="dcterms:W3CDTF">2018-10-24T19:56:06Z</dcterms:modified>
</cp:coreProperties>
</file>