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7208" windowHeight="11148" tabRatio="604"/>
  </bookViews>
  <sheets>
    <sheet name="свод 2016" sheetId="25" r:id="rId1"/>
  </sheets>
  <externalReferences>
    <externalReference r:id="rId2"/>
  </externalReferences>
  <definedNames>
    <definedName name="_xlnm._FilterDatabase" localSheetId="0" hidden="1">'свод 2016'!$B$1:$B$391</definedName>
  </definedNames>
  <calcPr calcId="125725"/>
</workbook>
</file>

<file path=xl/calcChain.xml><?xml version="1.0" encoding="utf-8"?>
<calcChain xmlns="http://schemas.openxmlformats.org/spreadsheetml/2006/main">
  <c r="AO72" i="25"/>
  <c r="L7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104"/>
  <c r="L105"/>
  <c r="L106"/>
  <c r="L107"/>
  <c r="L108"/>
  <c r="L109"/>
  <c r="L110"/>
  <c r="L111"/>
  <c r="L112"/>
  <c r="L113"/>
  <c r="L114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60"/>
  <c r="L161"/>
  <c r="L162"/>
  <c r="L163"/>
  <c r="L164"/>
  <c r="L165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2"/>
  <c r="L223"/>
  <c r="L224"/>
  <c r="L225"/>
  <c r="L226"/>
  <c r="L227"/>
  <c r="L228"/>
  <c r="L229"/>
  <c r="L230"/>
  <c r="L231"/>
  <c r="L232"/>
  <c r="L233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3"/>
  <c r="L294"/>
  <c r="L295"/>
  <c r="L296"/>
  <c r="L297"/>
  <c r="L298"/>
  <c r="L299"/>
  <c r="L300"/>
  <c r="L301"/>
  <c r="L302"/>
  <c r="L303"/>
  <c r="L304"/>
  <c r="L305"/>
  <c r="L310"/>
  <c r="L311"/>
  <c r="L312"/>
  <c r="L313"/>
  <c r="L314"/>
  <c r="L315"/>
  <c r="L316"/>
  <c r="L317"/>
  <c r="L318"/>
  <c r="L319"/>
  <c r="L320"/>
  <c r="L321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6"/>
  <c r="AG384"/>
  <c r="F7" l="1"/>
  <c r="F8"/>
  <c r="F9"/>
  <c r="F10"/>
  <c r="F11"/>
  <c r="F12"/>
  <c r="F14"/>
  <c r="F15"/>
  <c r="F16"/>
  <c r="F1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2"/>
  <c r="F73"/>
  <c r="F74"/>
  <c r="F75"/>
  <c r="F76"/>
  <c r="F77"/>
  <c r="F78"/>
  <c r="F79"/>
  <c r="F80"/>
  <c r="F81"/>
  <c r="F87"/>
  <c r="F88"/>
  <c r="F94"/>
  <c r="F95"/>
  <c r="F96"/>
  <c r="F97"/>
  <c r="F98"/>
  <c r="F123"/>
  <c r="F126"/>
  <c r="F127"/>
  <c r="F132"/>
  <c r="F133"/>
  <c r="F153"/>
  <c r="F172"/>
  <c r="F180"/>
  <c r="F188"/>
  <c r="F193"/>
  <c r="F194"/>
  <c r="F195"/>
  <c r="F196"/>
  <c r="F197"/>
  <c r="F201"/>
  <c r="F207"/>
  <c r="F208"/>
  <c r="F210"/>
  <c r="F212"/>
  <c r="F213"/>
  <c r="F215"/>
  <c r="F217"/>
  <c r="F218"/>
  <c r="F219"/>
  <c r="F220"/>
  <c r="F221"/>
  <c r="F226"/>
  <c r="F230"/>
  <c r="F231"/>
  <c r="F232"/>
  <c r="F235"/>
  <c r="F236"/>
  <c r="F269"/>
  <c r="F382"/>
  <c r="F383"/>
  <c r="K384" l="1"/>
  <c r="AC384" l="1"/>
  <c r="AO383"/>
  <c r="X384"/>
  <c r="Y7"/>
  <c r="W7" s="1"/>
  <c r="Y8"/>
  <c r="W8" s="1"/>
  <c r="Y9"/>
  <c r="W9" s="1"/>
  <c r="Y10"/>
  <c r="W10" s="1"/>
  <c r="Y11"/>
  <c r="W11" s="1"/>
  <c r="Y12"/>
  <c r="W12" s="1"/>
  <c r="Y13"/>
  <c r="W13" s="1"/>
  <c r="Y14"/>
  <c r="W14" s="1"/>
  <c r="Y15"/>
  <c r="W15" s="1"/>
  <c r="Y16"/>
  <c r="W16" s="1"/>
  <c r="Y17"/>
  <c r="W17" s="1"/>
  <c r="Y18"/>
  <c r="W18" s="1"/>
  <c r="Y19"/>
  <c r="W19" s="1"/>
  <c r="Y20"/>
  <c r="W20" s="1"/>
  <c r="Y21"/>
  <c r="W21" s="1"/>
  <c r="Y22"/>
  <c r="W22" s="1"/>
  <c r="Y23"/>
  <c r="W23" s="1"/>
  <c r="Y24"/>
  <c r="W24" s="1"/>
  <c r="Y25"/>
  <c r="W25" s="1"/>
  <c r="Y26"/>
  <c r="W26" s="1"/>
  <c r="Y27"/>
  <c r="W27" s="1"/>
  <c r="Y28"/>
  <c r="W28" s="1"/>
  <c r="Y29"/>
  <c r="W29" s="1"/>
  <c r="Y30"/>
  <c r="W30" s="1"/>
  <c r="Y31"/>
  <c r="W31" s="1"/>
  <c r="Y32"/>
  <c r="W32" s="1"/>
  <c r="Y33"/>
  <c r="W33" s="1"/>
  <c r="Y34"/>
  <c r="W34" s="1"/>
  <c r="Y35"/>
  <c r="W35" s="1"/>
  <c r="Y36"/>
  <c r="W36" s="1"/>
  <c r="Y37"/>
  <c r="W37" s="1"/>
  <c r="Y38"/>
  <c r="W38" s="1"/>
  <c r="Y39"/>
  <c r="W39" s="1"/>
  <c r="Y40"/>
  <c r="W40" s="1"/>
  <c r="Y41"/>
  <c r="W41" s="1"/>
  <c r="Y42"/>
  <c r="W42" s="1"/>
  <c r="Y43"/>
  <c r="W43" s="1"/>
  <c r="Y44"/>
  <c r="W44" s="1"/>
  <c r="Y45"/>
  <c r="W45" s="1"/>
  <c r="Y46"/>
  <c r="W46" s="1"/>
  <c r="Y47"/>
  <c r="W47" s="1"/>
  <c r="Y48"/>
  <c r="W48" s="1"/>
  <c r="Y49"/>
  <c r="W49" s="1"/>
  <c r="Y50"/>
  <c r="W50" s="1"/>
  <c r="Y51"/>
  <c r="W51" s="1"/>
  <c r="Y52"/>
  <c r="W52" s="1"/>
  <c r="Y53"/>
  <c r="W53" s="1"/>
  <c r="Y54"/>
  <c r="W54" s="1"/>
  <c r="Y55"/>
  <c r="W55" s="1"/>
  <c r="Y56"/>
  <c r="W56" s="1"/>
  <c r="Y57"/>
  <c r="W57" s="1"/>
  <c r="Y58"/>
  <c r="W58" s="1"/>
  <c r="Y59"/>
  <c r="W59" s="1"/>
  <c r="Y60"/>
  <c r="W60" s="1"/>
  <c r="Y61"/>
  <c r="W61" s="1"/>
  <c r="Y62"/>
  <c r="W62" s="1"/>
  <c r="Y63"/>
  <c r="W63" s="1"/>
  <c r="Y64"/>
  <c r="W64" s="1"/>
  <c r="Y65"/>
  <c r="W65" s="1"/>
  <c r="Y66"/>
  <c r="W66" s="1"/>
  <c r="Y67"/>
  <c r="W67" s="1"/>
  <c r="Y68"/>
  <c r="W68" s="1"/>
  <c r="Y69"/>
  <c r="W69" s="1"/>
  <c r="Y70"/>
  <c r="W70" s="1"/>
  <c r="Y71"/>
  <c r="W71" s="1"/>
  <c r="Y72"/>
  <c r="W72" s="1"/>
  <c r="Y73"/>
  <c r="W73" s="1"/>
  <c r="Y74"/>
  <c r="W74" s="1"/>
  <c r="Y75"/>
  <c r="W75" s="1"/>
  <c r="Y76"/>
  <c r="W76" s="1"/>
  <c r="Y77"/>
  <c r="W77" s="1"/>
  <c r="Y78"/>
  <c r="W78" s="1"/>
  <c r="Y79"/>
  <c r="W79" s="1"/>
  <c r="Y80"/>
  <c r="W80" s="1"/>
  <c r="Y81"/>
  <c r="W81" s="1"/>
  <c r="Y82"/>
  <c r="W82" s="1"/>
  <c r="Y83"/>
  <c r="W83" s="1"/>
  <c r="Y84"/>
  <c r="W84" s="1"/>
  <c r="Y85"/>
  <c r="W85" s="1"/>
  <c r="Y86"/>
  <c r="W86" s="1"/>
  <c r="Y87"/>
  <c r="W87" s="1"/>
  <c r="Y88"/>
  <c r="W88" s="1"/>
  <c r="Y89"/>
  <c r="W89" s="1"/>
  <c r="Y90"/>
  <c r="W90" s="1"/>
  <c r="Y91"/>
  <c r="W91" s="1"/>
  <c r="Y92"/>
  <c r="W92" s="1"/>
  <c r="Y93"/>
  <c r="W93" s="1"/>
  <c r="Y94"/>
  <c r="W94" s="1"/>
  <c r="Y95"/>
  <c r="W95" s="1"/>
  <c r="Y96"/>
  <c r="W96" s="1"/>
  <c r="Y97"/>
  <c r="W97" s="1"/>
  <c r="Y98"/>
  <c r="W98" s="1"/>
  <c r="Y99"/>
  <c r="W99" s="1"/>
  <c r="Y100"/>
  <c r="W100" s="1"/>
  <c r="Y101"/>
  <c r="W101" s="1"/>
  <c r="Y102"/>
  <c r="W102" s="1"/>
  <c r="Y103"/>
  <c r="W103" s="1"/>
  <c r="Y104"/>
  <c r="W104" s="1"/>
  <c r="Y105"/>
  <c r="W105" s="1"/>
  <c r="Y106"/>
  <c r="W106" s="1"/>
  <c r="Y107"/>
  <c r="W107" s="1"/>
  <c r="Y108"/>
  <c r="W108" s="1"/>
  <c r="Y109"/>
  <c r="W109" s="1"/>
  <c r="Y110"/>
  <c r="W110" s="1"/>
  <c r="Y111"/>
  <c r="W111" s="1"/>
  <c r="Y112"/>
  <c r="W112" s="1"/>
  <c r="Y113"/>
  <c r="W113" s="1"/>
  <c r="Y114"/>
  <c r="W114" s="1"/>
  <c r="Y115"/>
  <c r="W115" s="1"/>
  <c r="Y116"/>
  <c r="W116" s="1"/>
  <c r="Y117"/>
  <c r="W117" s="1"/>
  <c r="Y118"/>
  <c r="W118" s="1"/>
  <c r="Y119"/>
  <c r="W119" s="1"/>
  <c r="Y120"/>
  <c r="W120" s="1"/>
  <c r="Y121"/>
  <c r="W121" s="1"/>
  <c r="Y122"/>
  <c r="W122" s="1"/>
  <c r="Y123"/>
  <c r="W123" s="1"/>
  <c r="Y124"/>
  <c r="W124" s="1"/>
  <c r="Y125"/>
  <c r="W125" s="1"/>
  <c r="Y126"/>
  <c r="W126" s="1"/>
  <c r="Y127"/>
  <c r="W127" s="1"/>
  <c r="Y128"/>
  <c r="W128" s="1"/>
  <c r="Y129"/>
  <c r="W129" s="1"/>
  <c r="Y130"/>
  <c r="W130" s="1"/>
  <c r="Y131"/>
  <c r="W131" s="1"/>
  <c r="Y132"/>
  <c r="W132" s="1"/>
  <c r="Y133"/>
  <c r="W133" s="1"/>
  <c r="Y134"/>
  <c r="W134" s="1"/>
  <c r="Y135"/>
  <c r="W135" s="1"/>
  <c r="Y136"/>
  <c r="W136" s="1"/>
  <c r="Y137"/>
  <c r="W137" s="1"/>
  <c r="Y138"/>
  <c r="W138" s="1"/>
  <c r="Y139"/>
  <c r="W139" s="1"/>
  <c r="Y140"/>
  <c r="W140" s="1"/>
  <c r="Y141"/>
  <c r="W141" s="1"/>
  <c r="Y142"/>
  <c r="W142" s="1"/>
  <c r="Y143"/>
  <c r="W143" s="1"/>
  <c r="Y144"/>
  <c r="W144" s="1"/>
  <c r="Y145"/>
  <c r="W145" s="1"/>
  <c r="Y146"/>
  <c r="W146" s="1"/>
  <c r="Y147"/>
  <c r="W147" s="1"/>
  <c r="Y148"/>
  <c r="W148" s="1"/>
  <c r="Y149"/>
  <c r="W149" s="1"/>
  <c r="Y150"/>
  <c r="W150" s="1"/>
  <c r="Y151"/>
  <c r="W151" s="1"/>
  <c r="Y152"/>
  <c r="W152" s="1"/>
  <c r="Y153"/>
  <c r="W153" s="1"/>
  <c r="Y154"/>
  <c r="W154" s="1"/>
  <c r="Y155"/>
  <c r="W155" s="1"/>
  <c r="Y156"/>
  <c r="W156" s="1"/>
  <c r="Y157"/>
  <c r="W157" s="1"/>
  <c r="Y158"/>
  <c r="W158" s="1"/>
  <c r="Y159"/>
  <c r="W159" s="1"/>
  <c r="Y160"/>
  <c r="W160" s="1"/>
  <c r="Y161"/>
  <c r="W161" s="1"/>
  <c r="Y162"/>
  <c r="W162" s="1"/>
  <c r="Y163"/>
  <c r="W163" s="1"/>
  <c r="Y164"/>
  <c r="W164" s="1"/>
  <c r="Y165"/>
  <c r="W165" s="1"/>
  <c r="Y166"/>
  <c r="W166" s="1"/>
  <c r="Y167"/>
  <c r="W167" s="1"/>
  <c r="Y168"/>
  <c r="W168" s="1"/>
  <c r="Y169"/>
  <c r="W169" s="1"/>
  <c r="Y170"/>
  <c r="W170" s="1"/>
  <c r="Y171"/>
  <c r="W171" s="1"/>
  <c r="Y172"/>
  <c r="W172" s="1"/>
  <c r="Y173"/>
  <c r="W173" s="1"/>
  <c r="Y174"/>
  <c r="W174" s="1"/>
  <c r="Y175"/>
  <c r="W175" s="1"/>
  <c r="Y176"/>
  <c r="W176" s="1"/>
  <c r="Y177"/>
  <c r="W177" s="1"/>
  <c r="Y178"/>
  <c r="W178" s="1"/>
  <c r="Y179"/>
  <c r="W179" s="1"/>
  <c r="Y180"/>
  <c r="W180" s="1"/>
  <c r="Y181"/>
  <c r="W181" s="1"/>
  <c r="Y182"/>
  <c r="W182" s="1"/>
  <c r="Y183"/>
  <c r="W183" s="1"/>
  <c r="Y184"/>
  <c r="W184" s="1"/>
  <c r="Y185"/>
  <c r="W185" s="1"/>
  <c r="Y186"/>
  <c r="W186" s="1"/>
  <c r="Y187"/>
  <c r="W187" s="1"/>
  <c r="Y188"/>
  <c r="W188" s="1"/>
  <c r="Y189"/>
  <c r="W189" s="1"/>
  <c r="Y190"/>
  <c r="W190" s="1"/>
  <c r="Y191"/>
  <c r="W191" s="1"/>
  <c r="Y192"/>
  <c r="W192" s="1"/>
  <c r="Y193"/>
  <c r="W193" s="1"/>
  <c r="Y194"/>
  <c r="W194" s="1"/>
  <c r="Y195"/>
  <c r="W195" s="1"/>
  <c r="Y196"/>
  <c r="W196" s="1"/>
  <c r="Y197"/>
  <c r="W197" s="1"/>
  <c r="Y198"/>
  <c r="W198" s="1"/>
  <c r="Y199"/>
  <c r="W199" s="1"/>
  <c r="Y200"/>
  <c r="W200" s="1"/>
  <c r="Y201"/>
  <c r="W201" s="1"/>
  <c r="Y202"/>
  <c r="W202" s="1"/>
  <c r="Y203"/>
  <c r="W203" s="1"/>
  <c r="Y204"/>
  <c r="W204" s="1"/>
  <c r="Y205"/>
  <c r="W205" s="1"/>
  <c r="Y206"/>
  <c r="W206" s="1"/>
  <c r="Y207"/>
  <c r="W207" s="1"/>
  <c r="Y208"/>
  <c r="W208" s="1"/>
  <c r="Y209"/>
  <c r="W209" s="1"/>
  <c r="Y210"/>
  <c r="W210" s="1"/>
  <c r="Y211"/>
  <c r="W211" s="1"/>
  <c r="Y212"/>
  <c r="W212" s="1"/>
  <c r="Y213"/>
  <c r="W213" s="1"/>
  <c r="Y214"/>
  <c r="W214" s="1"/>
  <c r="Y215"/>
  <c r="W215" s="1"/>
  <c r="Y216"/>
  <c r="W216" s="1"/>
  <c r="Y217"/>
  <c r="W217" s="1"/>
  <c r="Y218"/>
  <c r="W218" s="1"/>
  <c r="Y219"/>
  <c r="W219" s="1"/>
  <c r="Y220"/>
  <c r="W220" s="1"/>
  <c r="Y221"/>
  <c r="W221" s="1"/>
  <c r="Y222"/>
  <c r="W222" s="1"/>
  <c r="Y223"/>
  <c r="W223" s="1"/>
  <c r="Y224"/>
  <c r="W224" s="1"/>
  <c r="Y225"/>
  <c r="W225" s="1"/>
  <c r="Y226"/>
  <c r="W226" s="1"/>
  <c r="Y227"/>
  <c r="W227" s="1"/>
  <c r="Y228"/>
  <c r="W228" s="1"/>
  <c r="Y229"/>
  <c r="W229" s="1"/>
  <c r="Y230"/>
  <c r="W230" s="1"/>
  <c r="Y231"/>
  <c r="W231" s="1"/>
  <c r="Y232"/>
  <c r="W232" s="1"/>
  <c r="Y233"/>
  <c r="W233" s="1"/>
  <c r="Y234"/>
  <c r="W234" s="1"/>
  <c r="Y235"/>
  <c r="W235" s="1"/>
  <c r="Y236"/>
  <c r="W236" s="1"/>
  <c r="Y237"/>
  <c r="W237" s="1"/>
  <c r="Y238"/>
  <c r="W238" s="1"/>
  <c r="Y239"/>
  <c r="W239" s="1"/>
  <c r="Y240"/>
  <c r="W240" s="1"/>
  <c r="Y241"/>
  <c r="W241" s="1"/>
  <c r="Y242"/>
  <c r="W242" s="1"/>
  <c r="Y243"/>
  <c r="W243" s="1"/>
  <c r="Y244"/>
  <c r="W244" s="1"/>
  <c r="Y245"/>
  <c r="W245" s="1"/>
  <c r="Y246"/>
  <c r="W246" s="1"/>
  <c r="Y247"/>
  <c r="W247" s="1"/>
  <c r="Y248"/>
  <c r="W248" s="1"/>
  <c r="Y249"/>
  <c r="W249" s="1"/>
  <c r="Y250"/>
  <c r="W250" s="1"/>
  <c r="Y251"/>
  <c r="W251" s="1"/>
  <c r="Y252"/>
  <c r="W252" s="1"/>
  <c r="Y253"/>
  <c r="W253" s="1"/>
  <c r="Y254"/>
  <c r="W254" s="1"/>
  <c r="Y255"/>
  <c r="W255" s="1"/>
  <c r="Y256"/>
  <c r="W256" s="1"/>
  <c r="Y257"/>
  <c r="W257" s="1"/>
  <c r="Y258"/>
  <c r="W258" s="1"/>
  <c r="Y259"/>
  <c r="W259" s="1"/>
  <c r="Y260"/>
  <c r="W260" s="1"/>
  <c r="Y261"/>
  <c r="W261" s="1"/>
  <c r="Y262"/>
  <c r="W262" s="1"/>
  <c r="Y263"/>
  <c r="W263" s="1"/>
  <c r="Y264"/>
  <c r="W264" s="1"/>
  <c r="Y265"/>
  <c r="W265" s="1"/>
  <c r="Y266"/>
  <c r="W266" s="1"/>
  <c r="Y267"/>
  <c r="W267" s="1"/>
  <c r="Y268"/>
  <c r="W268" s="1"/>
  <c r="Y269"/>
  <c r="W269" s="1"/>
  <c r="Y270"/>
  <c r="W270" s="1"/>
  <c r="Y271"/>
  <c r="W271" s="1"/>
  <c r="Y272"/>
  <c r="W272" s="1"/>
  <c r="Y273"/>
  <c r="W273" s="1"/>
  <c r="Y274"/>
  <c r="W274" s="1"/>
  <c r="Y275"/>
  <c r="W275" s="1"/>
  <c r="Y276"/>
  <c r="W276" s="1"/>
  <c r="Y277"/>
  <c r="W277" s="1"/>
  <c r="Y278"/>
  <c r="W278" s="1"/>
  <c r="Y279"/>
  <c r="W279" s="1"/>
  <c r="Y280"/>
  <c r="W280" s="1"/>
  <c r="Y281"/>
  <c r="W281" s="1"/>
  <c r="Y282"/>
  <c r="W282" s="1"/>
  <c r="Y283"/>
  <c r="W283" s="1"/>
  <c r="Y284"/>
  <c r="W284" s="1"/>
  <c r="Y285"/>
  <c r="W285" s="1"/>
  <c r="Y286"/>
  <c r="W286" s="1"/>
  <c r="Y287"/>
  <c r="W287" s="1"/>
  <c r="Y288"/>
  <c r="W288" s="1"/>
  <c r="Y289"/>
  <c r="W289" s="1"/>
  <c r="Y290"/>
  <c r="W290" s="1"/>
  <c r="Y291"/>
  <c r="W291" s="1"/>
  <c r="Y292"/>
  <c r="W292" s="1"/>
  <c r="Y293"/>
  <c r="W293" s="1"/>
  <c r="Y294"/>
  <c r="W294" s="1"/>
  <c r="Y295"/>
  <c r="W295" s="1"/>
  <c r="Y296"/>
  <c r="W296" s="1"/>
  <c r="Y297"/>
  <c r="W297" s="1"/>
  <c r="Y298"/>
  <c r="W298" s="1"/>
  <c r="Y299"/>
  <c r="W299" s="1"/>
  <c r="Y300"/>
  <c r="W300" s="1"/>
  <c r="Y301"/>
  <c r="W301" s="1"/>
  <c r="Y302"/>
  <c r="W302" s="1"/>
  <c r="Y303"/>
  <c r="W303" s="1"/>
  <c r="Y304"/>
  <c r="W304" s="1"/>
  <c r="Y305"/>
  <c r="W305" s="1"/>
  <c r="Y306"/>
  <c r="W306" s="1"/>
  <c r="Y307"/>
  <c r="W307" s="1"/>
  <c r="Y308"/>
  <c r="W308" s="1"/>
  <c r="Y309"/>
  <c r="W309" s="1"/>
  <c r="Y310"/>
  <c r="W310" s="1"/>
  <c r="Y311"/>
  <c r="W311" s="1"/>
  <c r="Y312"/>
  <c r="W312" s="1"/>
  <c r="Y313"/>
  <c r="W313" s="1"/>
  <c r="Y314"/>
  <c r="W314" s="1"/>
  <c r="Y315"/>
  <c r="W315" s="1"/>
  <c r="Y316"/>
  <c r="W316" s="1"/>
  <c r="Y317"/>
  <c r="W317" s="1"/>
  <c r="Y318"/>
  <c r="W318" s="1"/>
  <c r="Y319"/>
  <c r="W319" s="1"/>
  <c r="Y320"/>
  <c r="W320" s="1"/>
  <c r="Y321"/>
  <c r="W321" s="1"/>
  <c r="Y322"/>
  <c r="W322" s="1"/>
  <c r="Y323"/>
  <c r="W323" s="1"/>
  <c r="Y324"/>
  <c r="W324" s="1"/>
  <c r="Y325"/>
  <c r="W325" s="1"/>
  <c r="Y326"/>
  <c r="W326" s="1"/>
  <c r="Y327"/>
  <c r="W327" s="1"/>
  <c r="Y328"/>
  <c r="W328" s="1"/>
  <c r="Y329"/>
  <c r="W329" s="1"/>
  <c r="Y330"/>
  <c r="W330" s="1"/>
  <c r="Y331"/>
  <c r="W331" s="1"/>
  <c r="Y332"/>
  <c r="W332" s="1"/>
  <c r="Y333"/>
  <c r="W333" s="1"/>
  <c r="Y334"/>
  <c r="W334" s="1"/>
  <c r="Y335"/>
  <c r="W335" s="1"/>
  <c r="Y336"/>
  <c r="W336" s="1"/>
  <c r="Y337"/>
  <c r="W337" s="1"/>
  <c r="Y338"/>
  <c r="W338" s="1"/>
  <c r="Y339"/>
  <c r="W339" s="1"/>
  <c r="Y340"/>
  <c r="W340" s="1"/>
  <c r="Y341"/>
  <c r="W341" s="1"/>
  <c r="Y342"/>
  <c r="W342" s="1"/>
  <c r="Y343"/>
  <c r="W343" s="1"/>
  <c r="Y344"/>
  <c r="W344" s="1"/>
  <c r="Y345"/>
  <c r="W345" s="1"/>
  <c r="Y346"/>
  <c r="W346" s="1"/>
  <c r="Y347"/>
  <c r="W347" s="1"/>
  <c r="Y348"/>
  <c r="W348" s="1"/>
  <c r="Y349"/>
  <c r="W349" s="1"/>
  <c r="Y350"/>
  <c r="W350" s="1"/>
  <c r="Y351"/>
  <c r="W351" s="1"/>
  <c r="Y352"/>
  <c r="W352" s="1"/>
  <c r="Y353"/>
  <c r="W353" s="1"/>
  <c r="Y354"/>
  <c r="W354" s="1"/>
  <c r="Y355"/>
  <c r="W355" s="1"/>
  <c r="Y356"/>
  <c r="W356" s="1"/>
  <c r="Y357"/>
  <c r="W357" s="1"/>
  <c r="Y358"/>
  <c r="W358" s="1"/>
  <c r="Y359"/>
  <c r="W359" s="1"/>
  <c r="Y360"/>
  <c r="W360" s="1"/>
  <c r="Y361"/>
  <c r="W361" s="1"/>
  <c r="Y362"/>
  <c r="W362" s="1"/>
  <c r="Y363"/>
  <c r="W363" s="1"/>
  <c r="Y364"/>
  <c r="W364" s="1"/>
  <c r="Y365"/>
  <c r="W365" s="1"/>
  <c r="Y366"/>
  <c r="W366" s="1"/>
  <c r="Y367"/>
  <c r="W367" s="1"/>
  <c r="Y368"/>
  <c r="W368" s="1"/>
  <c r="Y369"/>
  <c r="W369" s="1"/>
  <c r="Y370"/>
  <c r="W370" s="1"/>
  <c r="Y371"/>
  <c r="W371" s="1"/>
  <c r="Y372"/>
  <c r="W372" s="1"/>
  <c r="Y373"/>
  <c r="W373" s="1"/>
  <c r="Y374"/>
  <c r="W374" s="1"/>
  <c r="Y375"/>
  <c r="W375" s="1"/>
  <c r="Y376"/>
  <c r="W376" s="1"/>
  <c r="Y377"/>
  <c r="W377" s="1"/>
  <c r="Y378"/>
  <c r="W378" s="1"/>
  <c r="Y379"/>
  <c r="W379" s="1"/>
  <c r="Y380"/>
  <c r="W380" s="1"/>
  <c r="Y381"/>
  <c r="W381" s="1"/>
  <c r="Y382"/>
  <c r="W382" s="1"/>
  <c r="Y383"/>
  <c r="W383" s="1"/>
  <c r="Y6"/>
  <c r="W6" s="1"/>
  <c r="N324" l="1"/>
  <c r="L324" s="1"/>
  <c r="N323"/>
  <c r="L323" s="1"/>
  <c r="N322"/>
  <c r="L322" s="1"/>
  <c r="N309"/>
  <c r="L309" s="1"/>
  <c r="N308"/>
  <c r="L308" s="1"/>
  <c r="N307"/>
  <c r="L307" s="1"/>
  <c r="N306"/>
  <c r="L306" s="1"/>
  <c r="N292"/>
  <c r="L292" s="1"/>
  <c r="N257"/>
  <c r="L257" s="1"/>
  <c r="N256"/>
  <c r="L256" s="1"/>
  <c r="N255"/>
  <c r="L255" s="1"/>
  <c r="N254"/>
  <c r="L254" s="1"/>
  <c r="N234"/>
  <c r="L234" s="1"/>
  <c r="N166"/>
  <c r="L166" s="1"/>
  <c r="N159"/>
  <c r="L159" s="1"/>
  <c r="N158"/>
  <c r="L158" s="1"/>
  <c r="N157"/>
  <c r="L157" s="1"/>
  <c r="N156"/>
  <c r="L156" s="1"/>
  <c r="N115"/>
  <c r="L115" s="1"/>
  <c r="N103"/>
  <c r="L103" s="1"/>
  <c r="N102"/>
  <c r="L102" s="1"/>
  <c r="N101"/>
  <c r="L101" s="1"/>
  <c r="N100"/>
  <c r="L100" s="1"/>
  <c r="N99"/>
  <c r="L99" s="1"/>
  <c r="H381"/>
  <c r="F381" s="1"/>
  <c r="H380"/>
  <c r="F380" s="1"/>
  <c r="H379"/>
  <c r="F379" s="1"/>
  <c r="H378"/>
  <c r="F378" s="1"/>
  <c r="H377"/>
  <c r="F377" s="1"/>
  <c r="H376"/>
  <c r="F376" s="1"/>
  <c r="H375"/>
  <c r="F375" s="1"/>
  <c r="H374"/>
  <c r="F374" s="1"/>
  <c r="H373"/>
  <c r="F373" s="1"/>
  <c r="H372"/>
  <c r="F372" s="1"/>
  <c r="H371"/>
  <c r="F371" s="1"/>
  <c r="H370"/>
  <c r="F370" s="1"/>
  <c r="H369"/>
  <c r="F369" s="1"/>
  <c r="H368"/>
  <c r="F368" s="1"/>
  <c r="H367"/>
  <c r="F367" s="1"/>
  <c r="H366"/>
  <c r="F366" s="1"/>
  <c r="H365"/>
  <c r="F365" s="1"/>
  <c r="H364"/>
  <c r="F364" s="1"/>
  <c r="H363"/>
  <c r="F363" s="1"/>
  <c r="H362"/>
  <c r="F362" s="1"/>
  <c r="H361"/>
  <c r="F361" s="1"/>
  <c r="H360"/>
  <c r="F360" s="1"/>
  <c r="H359"/>
  <c r="F359" s="1"/>
  <c r="H358"/>
  <c r="F358" s="1"/>
  <c r="H357"/>
  <c r="F357" s="1"/>
  <c r="H356"/>
  <c r="F356" s="1"/>
  <c r="H355"/>
  <c r="F355" s="1"/>
  <c r="H354"/>
  <c r="F354" s="1"/>
  <c r="H353"/>
  <c r="F353" s="1"/>
  <c r="H352"/>
  <c r="F352" s="1"/>
  <c r="H351"/>
  <c r="F351" s="1"/>
  <c r="H350"/>
  <c r="F350" s="1"/>
  <c r="H349"/>
  <c r="F349" s="1"/>
  <c r="H348"/>
  <c r="F348" s="1"/>
  <c r="H347"/>
  <c r="F347" s="1"/>
  <c r="H346"/>
  <c r="F346" s="1"/>
  <c r="H345"/>
  <c r="F345" s="1"/>
  <c r="H344"/>
  <c r="F344" s="1"/>
  <c r="H343"/>
  <c r="F343" s="1"/>
  <c r="H342"/>
  <c r="F342" s="1"/>
  <c r="H341"/>
  <c r="F341" s="1"/>
  <c r="H340"/>
  <c r="F340" s="1"/>
  <c r="H339"/>
  <c r="F339" s="1"/>
  <c r="H338"/>
  <c r="F338" s="1"/>
  <c r="H337"/>
  <c r="F337" s="1"/>
  <c r="H336"/>
  <c r="F336" s="1"/>
  <c r="H335"/>
  <c r="F335" s="1"/>
  <c r="H334"/>
  <c r="F334" s="1"/>
  <c r="H333"/>
  <c r="F333" s="1"/>
  <c r="H332"/>
  <c r="F332" s="1"/>
  <c r="H331"/>
  <c r="F331" s="1"/>
  <c r="H330"/>
  <c r="F330" s="1"/>
  <c r="H329"/>
  <c r="F329" s="1"/>
  <c r="H328"/>
  <c r="F328" s="1"/>
  <c r="H327"/>
  <c r="F327" s="1"/>
  <c r="H326"/>
  <c r="F326" s="1"/>
  <c r="H325"/>
  <c r="F325" s="1"/>
  <c r="H324"/>
  <c r="F324" s="1"/>
  <c r="H323"/>
  <c r="F323" s="1"/>
  <c r="H322"/>
  <c r="F322" s="1"/>
  <c r="H321"/>
  <c r="F321" s="1"/>
  <c r="H320"/>
  <c r="F320" s="1"/>
  <c r="H319"/>
  <c r="F319" s="1"/>
  <c r="H318"/>
  <c r="F318" s="1"/>
  <c r="H317"/>
  <c r="F317" s="1"/>
  <c r="H316"/>
  <c r="F316" s="1"/>
  <c r="H315"/>
  <c r="F315" s="1"/>
  <c r="H314"/>
  <c r="F314" s="1"/>
  <c r="H313"/>
  <c r="F313" s="1"/>
  <c r="H312"/>
  <c r="F312" s="1"/>
  <c r="H311"/>
  <c r="F311" s="1"/>
  <c r="H310"/>
  <c r="F310" s="1"/>
  <c r="H309"/>
  <c r="F309" s="1"/>
  <c r="H308"/>
  <c r="F308" s="1"/>
  <c r="H307"/>
  <c r="F307" s="1"/>
  <c r="H306"/>
  <c r="F306" s="1"/>
  <c r="H305"/>
  <c r="F305" s="1"/>
  <c r="H304"/>
  <c r="F304" s="1"/>
  <c r="H303"/>
  <c r="F303" s="1"/>
  <c r="H302"/>
  <c r="F302" s="1"/>
  <c r="H301"/>
  <c r="F301" s="1"/>
  <c r="H300"/>
  <c r="F300" s="1"/>
  <c r="H299"/>
  <c r="F299" s="1"/>
  <c r="H298"/>
  <c r="F298" s="1"/>
  <c r="H297"/>
  <c r="F297" s="1"/>
  <c r="H296"/>
  <c r="F296" s="1"/>
  <c r="H295"/>
  <c r="F295" s="1"/>
  <c r="H294"/>
  <c r="F294" s="1"/>
  <c r="H293"/>
  <c r="F293" s="1"/>
  <c r="H292"/>
  <c r="F292" s="1"/>
  <c r="H291"/>
  <c r="F291" s="1"/>
  <c r="H290"/>
  <c r="F290" s="1"/>
  <c r="H289"/>
  <c r="F289" s="1"/>
  <c r="H288"/>
  <c r="F288" s="1"/>
  <c r="H287"/>
  <c r="F287" s="1"/>
  <c r="H286"/>
  <c r="F286" s="1"/>
  <c r="H285"/>
  <c r="F285" s="1"/>
  <c r="H284"/>
  <c r="F284" s="1"/>
  <c r="H283"/>
  <c r="F283" s="1"/>
  <c r="H282"/>
  <c r="F282" s="1"/>
  <c r="H281"/>
  <c r="F281" s="1"/>
  <c r="H280"/>
  <c r="F280" s="1"/>
  <c r="H279"/>
  <c r="F279" s="1"/>
  <c r="H278"/>
  <c r="F278" s="1"/>
  <c r="H277"/>
  <c r="F277" s="1"/>
  <c r="H276"/>
  <c r="F276" s="1"/>
  <c r="H275"/>
  <c r="F275" s="1"/>
  <c r="H274"/>
  <c r="F274" s="1"/>
  <c r="H273"/>
  <c r="F273" s="1"/>
  <c r="H272"/>
  <c r="F272" s="1"/>
  <c r="H271"/>
  <c r="F271" s="1"/>
  <c r="H270"/>
  <c r="F270" s="1"/>
  <c r="H268"/>
  <c r="F268" s="1"/>
  <c r="H267"/>
  <c r="F267" s="1"/>
  <c r="H266"/>
  <c r="F266" s="1"/>
  <c r="H265"/>
  <c r="F265" s="1"/>
  <c r="H264"/>
  <c r="F264" s="1"/>
  <c r="H263"/>
  <c r="F263" s="1"/>
  <c r="H262"/>
  <c r="F262" s="1"/>
  <c r="H261"/>
  <c r="F261" s="1"/>
  <c r="H260"/>
  <c r="F260" s="1"/>
  <c r="H259"/>
  <c r="F259" s="1"/>
  <c r="H258"/>
  <c r="F258" s="1"/>
  <c r="H257"/>
  <c r="F257" s="1"/>
  <c r="H256"/>
  <c r="F256" s="1"/>
  <c r="H255"/>
  <c r="F255" s="1"/>
  <c r="H254"/>
  <c r="F254" s="1"/>
  <c r="H253"/>
  <c r="F253" s="1"/>
  <c r="H252"/>
  <c r="F252" s="1"/>
  <c r="H251"/>
  <c r="F251" s="1"/>
  <c r="H250"/>
  <c r="F250" s="1"/>
  <c r="H249"/>
  <c r="F249" s="1"/>
  <c r="H248"/>
  <c r="F248" s="1"/>
  <c r="H247"/>
  <c r="F247" s="1"/>
  <c r="H246"/>
  <c r="F246" s="1"/>
  <c r="H245"/>
  <c r="F245" s="1"/>
  <c r="H244"/>
  <c r="F244" s="1"/>
  <c r="H243"/>
  <c r="F243" s="1"/>
  <c r="H242"/>
  <c r="F242" s="1"/>
  <c r="H241"/>
  <c r="F241" s="1"/>
  <c r="H240"/>
  <c r="F240" s="1"/>
  <c r="H239"/>
  <c r="F239" s="1"/>
  <c r="H238"/>
  <c r="F238" s="1"/>
  <c r="H237"/>
  <c r="F237" s="1"/>
  <c r="H234"/>
  <c r="F234" s="1"/>
  <c r="H233"/>
  <c r="F233" s="1"/>
  <c r="H229"/>
  <c r="F229" s="1"/>
  <c r="H228"/>
  <c r="F228" s="1"/>
  <c r="H227"/>
  <c r="F227" s="1"/>
  <c r="H225"/>
  <c r="F225" s="1"/>
  <c r="H224"/>
  <c r="F224" s="1"/>
  <c r="H223"/>
  <c r="F223" s="1"/>
  <c r="H222"/>
  <c r="F222" s="1"/>
  <c r="H216"/>
  <c r="F216" s="1"/>
  <c r="H214"/>
  <c r="F214" s="1"/>
  <c r="H211"/>
  <c r="F211" s="1"/>
  <c r="H209"/>
  <c r="F209" s="1"/>
  <c r="H206"/>
  <c r="F206" s="1"/>
  <c r="H205"/>
  <c r="F205" s="1"/>
  <c r="H204"/>
  <c r="F204" s="1"/>
  <c r="H203"/>
  <c r="F203" s="1"/>
  <c r="H202"/>
  <c r="F202" s="1"/>
  <c r="H200"/>
  <c r="F200" s="1"/>
  <c r="H199"/>
  <c r="F199" s="1"/>
  <c r="H198"/>
  <c r="F198" s="1"/>
  <c r="H192"/>
  <c r="F192" s="1"/>
  <c r="H191"/>
  <c r="F191" s="1"/>
  <c r="H190"/>
  <c r="F190" s="1"/>
  <c r="H189"/>
  <c r="F189" s="1"/>
  <c r="H187"/>
  <c r="F187" s="1"/>
  <c r="H186"/>
  <c r="F186" s="1"/>
  <c r="H185"/>
  <c r="F185" s="1"/>
  <c r="H184"/>
  <c r="F184" s="1"/>
  <c r="H183"/>
  <c r="F183" s="1"/>
  <c r="H182"/>
  <c r="F182" s="1"/>
  <c r="H181"/>
  <c r="F181" s="1"/>
  <c r="H179"/>
  <c r="F179" s="1"/>
  <c r="H178"/>
  <c r="F178" s="1"/>
  <c r="H177"/>
  <c r="F177" s="1"/>
  <c r="H176"/>
  <c r="F176" s="1"/>
  <c r="H175"/>
  <c r="F175" s="1"/>
  <c r="H174"/>
  <c r="F174" s="1"/>
  <c r="H173"/>
  <c r="F173" s="1"/>
  <c r="H171"/>
  <c r="F171" s="1"/>
  <c r="H170"/>
  <c r="F170" s="1"/>
  <c r="H169"/>
  <c r="F169" s="1"/>
  <c r="H168"/>
  <c r="F168" s="1"/>
  <c r="H167"/>
  <c r="F167" s="1"/>
  <c r="H166"/>
  <c r="F166" s="1"/>
  <c r="H165"/>
  <c r="F165" s="1"/>
  <c r="H164"/>
  <c r="F164" s="1"/>
  <c r="H163"/>
  <c r="F163" s="1"/>
  <c r="H162"/>
  <c r="F162" s="1"/>
  <c r="H161"/>
  <c r="F161" s="1"/>
  <c r="H160"/>
  <c r="F160" s="1"/>
  <c r="H159"/>
  <c r="F159" s="1"/>
  <c r="H158"/>
  <c r="F158" s="1"/>
  <c r="H157"/>
  <c r="F157" s="1"/>
  <c r="H156"/>
  <c r="F156" s="1"/>
  <c r="H155"/>
  <c r="F155" s="1"/>
  <c r="H154"/>
  <c r="F154" s="1"/>
  <c r="H152"/>
  <c r="F152" s="1"/>
  <c r="H151"/>
  <c r="F151" s="1"/>
  <c r="H150"/>
  <c r="F150" s="1"/>
  <c r="H149"/>
  <c r="F149" s="1"/>
  <c r="H148"/>
  <c r="F148" s="1"/>
  <c r="H147"/>
  <c r="F147" s="1"/>
  <c r="H146"/>
  <c r="F146" s="1"/>
  <c r="H145"/>
  <c r="F145" s="1"/>
  <c r="H144"/>
  <c r="F144" s="1"/>
  <c r="H143"/>
  <c r="F143" s="1"/>
  <c r="H142"/>
  <c r="F142" s="1"/>
  <c r="H141"/>
  <c r="F141" s="1"/>
  <c r="H140"/>
  <c r="F140" s="1"/>
  <c r="H139"/>
  <c r="F139" s="1"/>
  <c r="H138"/>
  <c r="F138" s="1"/>
  <c r="H137"/>
  <c r="F137" s="1"/>
  <c r="H136"/>
  <c r="F136" s="1"/>
  <c r="H135"/>
  <c r="F135" s="1"/>
  <c r="H134"/>
  <c r="F134" s="1"/>
  <c r="H131"/>
  <c r="F131" s="1"/>
  <c r="H130"/>
  <c r="F130" s="1"/>
  <c r="H129"/>
  <c r="F129" s="1"/>
  <c r="H128"/>
  <c r="F128" s="1"/>
  <c r="H125"/>
  <c r="F125" s="1"/>
  <c r="H124"/>
  <c r="F124" s="1"/>
  <c r="H122"/>
  <c r="F122" s="1"/>
  <c r="H121"/>
  <c r="F121" s="1"/>
  <c r="H120"/>
  <c r="F120" s="1"/>
  <c r="H119"/>
  <c r="F119" s="1"/>
  <c r="H118"/>
  <c r="F118" s="1"/>
  <c r="H117"/>
  <c r="F117" s="1"/>
  <c r="H116"/>
  <c r="F116" s="1"/>
  <c r="H115"/>
  <c r="F115" s="1"/>
  <c r="H114"/>
  <c r="F114" s="1"/>
  <c r="H113"/>
  <c r="F113" s="1"/>
  <c r="H112"/>
  <c r="F112" s="1"/>
  <c r="H111"/>
  <c r="F111" s="1"/>
  <c r="H110"/>
  <c r="F110" s="1"/>
  <c r="H109"/>
  <c r="F109" s="1"/>
  <c r="H108"/>
  <c r="F108" s="1"/>
  <c r="H107"/>
  <c r="F107" s="1"/>
  <c r="H106"/>
  <c r="F106" s="1"/>
  <c r="H105"/>
  <c r="F105" s="1"/>
  <c r="H104"/>
  <c r="F104" s="1"/>
  <c r="H103"/>
  <c r="F103" s="1"/>
  <c r="H102"/>
  <c r="F102" s="1"/>
  <c r="H101"/>
  <c r="F101" s="1"/>
  <c r="H100"/>
  <c r="F100" s="1"/>
  <c r="H99"/>
  <c r="F99" s="1"/>
  <c r="H93"/>
  <c r="F93" s="1"/>
  <c r="H92"/>
  <c r="F92" s="1"/>
  <c r="H91"/>
  <c r="F91" s="1"/>
  <c r="H90"/>
  <c r="F90" s="1"/>
  <c r="H89"/>
  <c r="F89" s="1"/>
  <c r="H86"/>
  <c r="F86" s="1"/>
  <c r="H85"/>
  <c r="F85" s="1"/>
  <c r="H84"/>
  <c r="F84" s="1"/>
  <c r="H83"/>
  <c r="F83" s="1"/>
  <c r="H82"/>
  <c r="F82" s="1"/>
  <c r="H71"/>
  <c r="F71" s="1"/>
  <c r="H18"/>
  <c r="F18" s="1"/>
  <c r="H13"/>
  <c r="F13" s="1"/>
  <c r="H6"/>
  <c r="F6" s="1"/>
  <c r="F384" l="1"/>
  <c r="AA384" l="1"/>
  <c r="AB384"/>
  <c r="AD384"/>
  <c r="AE384"/>
  <c r="AF384"/>
  <c r="J384"/>
  <c r="R384"/>
  <c r="AO6" l="1"/>
  <c r="P384" l="1"/>
  <c r="AO249" l="1"/>
  <c r="AN384"/>
  <c r="AU384" l="1"/>
  <c r="AR384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7"/>
  <c r="AO168"/>
  <c r="AO169"/>
  <c r="AO170"/>
  <c r="AO171"/>
  <c r="AO172"/>
  <c r="AO173"/>
  <c r="AO174"/>
  <c r="AO175"/>
  <c r="AO176"/>
  <c r="AO177"/>
  <c r="AO178"/>
  <c r="AO179"/>
  <c r="AO180"/>
  <c r="AO181"/>
  <c r="AO182"/>
  <c r="AO183"/>
  <c r="AO184"/>
  <c r="AO185"/>
  <c r="AO186"/>
  <c r="AO187"/>
  <c r="AO188"/>
  <c r="AO189"/>
  <c r="AO190"/>
  <c r="AO191"/>
  <c r="AO192"/>
  <c r="AO193"/>
  <c r="AO194"/>
  <c r="AO195"/>
  <c r="AO196"/>
  <c r="AO197"/>
  <c r="AO198"/>
  <c r="AO199"/>
  <c r="AO200"/>
  <c r="AO201"/>
  <c r="AO202"/>
  <c r="AO203"/>
  <c r="AO204"/>
  <c r="AO205"/>
  <c r="AO206"/>
  <c r="AO207"/>
  <c r="AO208"/>
  <c r="AO209"/>
  <c r="AO210"/>
  <c r="AO211"/>
  <c r="AO212"/>
  <c r="AO213"/>
  <c r="AO214"/>
  <c r="AO215"/>
  <c r="AO216"/>
  <c r="AO217"/>
  <c r="AO218"/>
  <c r="AO219"/>
  <c r="AO220"/>
  <c r="AO221"/>
  <c r="AO222"/>
  <c r="AO223"/>
  <c r="AO224"/>
  <c r="AO225"/>
  <c r="AO226"/>
  <c r="AO227"/>
  <c r="AO228"/>
  <c r="AO229"/>
  <c r="AO230"/>
  <c r="AO231"/>
  <c r="AO232"/>
  <c r="AO233"/>
  <c r="AO234"/>
  <c r="AO235"/>
  <c r="AO236"/>
  <c r="AO237"/>
  <c r="AO238"/>
  <c r="AO239"/>
  <c r="AO240"/>
  <c r="AO241"/>
  <c r="AO242"/>
  <c r="AO243"/>
  <c r="AO244"/>
  <c r="AO245"/>
  <c r="AO246"/>
  <c r="AO247"/>
  <c r="AO248"/>
  <c r="AO250"/>
  <c r="AO251"/>
  <c r="AO252"/>
  <c r="AO253"/>
  <c r="AO254"/>
  <c r="AO255"/>
  <c r="AO256"/>
  <c r="AO257"/>
  <c r="AO258"/>
  <c r="AO259"/>
  <c r="AO260"/>
  <c r="AO261"/>
  <c r="AO262"/>
  <c r="AO263"/>
  <c r="AO264"/>
  <c r="AO265"/>
  <c r="AO266"/>
  <c r="AO267"/>
  <c r="AO268"/>
  <c r="AO269"/>
  <c r="AO270"/>
  <c r="AO271"/>
  <c r="AO272"/>
  <c r="AO273"/>
  <c r="AO274"/>
  <c r="AO275"/>
  <c r="AO276"/>
  <c r="AO277"/>
  <c r="AO278"/>
  <c r="AO279"/>
  <c r="AO280"/>
  <c r="AO281"/>
  <c r="AO282"/>
  <c r="AO283"/>
  <c r="AO284"/>
  <c r="AO285"/>
  <c r="AO286"/>
  <c r="AO287"/>
  <c r="AO288"/>
  <c r="AO289"/>
  <c r="AO290"/>
  <c r="AO291"/>
  <c r="AO292"/>
  <c r="AO293"/>
  <c r="AO294"/>
  <c r="AO295"/>
  <c r="AO296"/>
  <c r="AO297"/>
  <c r="AO298"/>
  <c r="AO299"/>
  <c r="AO300"/>
  <c r="AO301"/>
  <c r="AO302"/>
  <c r="AO303"/>
  <c r="AO304"/>
  <c r="AO305"/>
  <c r="AO306"/>
  <c r="AO307"/>
  <c r="AO308"/>
  <c r="AO309"/>
  <c r="AO310"/>
  <c r="AO311"/>
  <c r="AO312"/>
  <c r="AO313"/>
  <c r="AO314"/>
  <c r="AO315"/>
  <c r="AO316"/>
  <c r="AO317"/>
  <c r="AO318"/>
  <c r="AO319"/>
  <c r="AO320"/>
  <c r="AO321"/>
  <c r="AO322"/>
  <c r="AO323"/>
  <c r="AO324"/>
  <c r="AO325"/>
  <c r="AO326"/>
  <c r="AO327"/>
  <c r="AO328"/>
  <c r="AO329"/>
  <c r="AO330"/>
  <c r="AO331"/>
  <c r="AO332"/>
  <c r="AO333"/>
  <c r="AO334"/>
  <c r="AO335"/>
  <c r="AO336"/>
  <c r="AO337"/>
  <c r="AO338"/>
  <c r="AO339"/>
  <c r="AO340"/>
  <c r="AO341"/>
  <c r="AO342"/>
  <c r="AO343"/>
  <c r="AO344"/>
  <c r="AO345"/>
  <c r="AO346"/>
  <c r="AO347"/>
  <c r="AO348"/>
  <c r="AO349"/>
  <c r="AO350"/>
  <c r="AO351"/>
  <c r="AO352"/>
  <c r="AO353"/>
  <c r="AO354"/>
  <c r="AO355"/>
  <c r="AO356"/>
  <c r="AO357"/>
  <c r="AO358"/>
  <c r="AO359"/>
  <c r="AO360"/>
  <c r="AO361"/>
  <c r="AO362"/>
  <c r="AO363"/>
  <c r="AO364"/>
  <c r="AO365"/>
  <c r="AO366"/>
  <c r="AO367"/>
  <c r="AO368"/>
  <c r="AO369"/>
  <c r="AO370"/>
  <c r="AO371"/>
  <c r="AO372"/>
  <c r="AO373"/>
  <c r="AO374"/>
  <c r="AO375"/>
  <c r="AO376"/>
  <c r="AO377"/>
  <c r="AO378"/>
  <c r="AO379"/>
  <c r="AO380"/>
  <c r="AO381"/>
  <c r="AO382"/>
  <c r="AO384" l="1"/>
  <c r="AS384"/>
  <c r="AT384"/>
  <c r="AV384"/>
  <c r="AW384"/>
  <c r="AX384"/>
  <c r="AY384"/>
  <c r="AZ384"/>
  <c r="V384" l="1"/>
  <c r="AI367" l="1"/>
  <c r="AI368"/>
  <c r="AI369"/>
  <c r="AI370"/>
  <c r="AI371"/>
  <c r="AI372"/>
  <c r="AI373"/>
  <c r="AI374"/>
  <c r="AI375"/>
  <c r="AI376"/>
  <c r="AI377"/>
  <c r="AI378"/>
  <c r="AI379"/>
  <c r="AI380"/>
  <c r="AI381"/>
  <c r="AI366"/>
  <c r="E384"/>
  <c r="G384"/>
  <c r="H384"/>
  <c r="I384"/>
  <c r="M384"/>
  <c r="O384"/>
  <c r="W384"/>
  <c r="Y384"/>
  <c r="AH384"/>
  <c r="AK384"/>
  <c r="AL384"/>
  <c r="AM384"/>
  <c r="AP384"/>
  <c r="AQ384"/>
  <c r="AJ384"/>
  <c r="AI384" l="1"/>
  <c r="N384"/>
  <c r="L384"/>
  <c r="T382" l="1"/>
  <c r="U381"/>
  <c r="T381"/>
  <c r="U380"/>
  <c r="T380"/>
  <c r="U379"/>
  <c r="T379"/>
  <c r="U378"/>
  <c r="T378"/>
  <c r="U377"/>
  <c r="T377"/>
  <c r="A377"/>
  <c r="A378" s="1"/>
  <c r="A379" s="1"/>
  <c r="A380" s="1"/>
  <c r="A381" s="1"/>
  <c r="A382" s="1"/>
  <c r="A383" s="1"/>
  <c r="U376"/>
  <c r="T376"/>
  <c r="U375"/>
  <c r="T375"/>
  <c r="T374"/>
  <c r="U373"/>
  <c r="T373"/>
  <c r="U372"/>
  <c r="T372"/>
  <c r="U371"/>
  <c r="T371"/>
  <c r="U370"/>
  <c r="T370"/>
  <c r="U369"/>
  <c r="T369"/>
  <c r="U368"/>
  <c r="T368"/>
  <c r="A367"/>
  <c r="A368" s="1"/>
  <c r="A369" s="1"/>
  <c r="A370" s="1"/>
  <c r="A371" s="1"/>
  <c r="A372" s="1"/>
  <c r="A373" s="1"/>
  <c r="A374" s="1"/>
  <c r="A375" s="1"/>
  <c r="U366"/>
  <c r="T366"/>
  <c r="U365"/>
  <c r="T365"/>
  <c r="U364"/>
  <c r="T364"/>
  <c r="U363"/>
  <c r="T363"/>
  <c r="A363"/>
  <c r="A364" s="1"/>
  <c r="A365" s="1"/>
  <c r="U362"/>
  <c r="T362"/>
  <c r="T361"/>
  <c r="T359"/>
  <c r="U358"/>
  <c r="T358"/>
  <c r="U357"/>
  <c r="T357"/>
  <c r="U356"/>
  <c r="T356"/>
  <c r="U355"/>
  <c r="T355"/>
  <c r="U354"/>
  <c r="T354"/>
  <c r="U353"/>
  <c r="T353"/>
  <c r="U352"/>
  <c r="T352"/>
  <c r="U351"/>
  <c r="T351"/>
  <c r="U350"/>
  <c r="T350"/>
  <c r="U349"/>
  <c r="T349"/>
  <c r="U348"/>
  <c r="T348"/>
  <c r="U347"/>
  <c r="T347"/>
  <c r="U346"/>
  <c r="T346"/>
  <c r="U345"/>
  <c r="T345"/>
  <c r="U344"/>
  <c r="T344"/>
  <c r="U343"/>
  <c r="T343"/>
  <c r="U342"/>
  <c r="T342"/>
  <c r="U341"/>
  <c r="T341"/>
  <c r="U340"/>
  <c r="T340"/>
  <c r="U339"/>
  <c r="T339"/>
  <c r="U338"/>
  <c r="T338"/>
  <c r="U337"/>
  <c r="T337"/>
  <c r="U336"/>
  <c r="T336"/>
  <c r="U335"/>
  <c r="T335"/>
  <c r="U334"/>
  <c r="T334"/>
  <c r="U333"/>
  <c r="T333"/>
  <c r="U332"/>
  <c r="T332"/>
  <c r="U331"/>
  <c r="T331"/>
  <c r="T330"/>
  <c r="U329"/>
  <c r="T329"/>
  <c r="U328"/>
  <c r="T328"/>
  <c r="U327"/>
  <c r="T327"/>
  <c r="U326"/>
  <c r="T326"/>
  <c r="U325"/>
  <c r="T325"/>
  <c r="U324"/>
  <c r="T324"/>
  <c r="U323"/>
  <c r="T323"/>
  <c r="U322"/>
  <c r="T322"/>
  <c r="U321"/>
  <c r="T321"/>
  <c r="U320"/>
  <c r="T320"/>
  <c r="U319"/>
  <c r="T319"/>
  <c r="U318"/>
  <c r="T318"/>
  <c r="U317"/>
  <c r="T317"/>
  <c r="U316"/>
  <c r="T316"/>
  <c r="U315"/>
  <c r="T315"/>
  <c r="U314"/>
  <c r="T314"/>
  <c r="U313"/>
  <c r="T313"/>
  <c r="U312"/>
  <c r="T312"/>
  <c r="U311"/>
  <c r="T311"/>
  <c r="U310"/>
  <c r="T310"/>
  <c r="U308"/>
  <c r="T308"/>
  <c r="U307"/>
  <c r="T307"/>
  <c r="U306"/>
  <c r="T306"/>
  <c r="U305"/>
  <c r="T305"/>
  <c r="U304"/>
  <c r="T304"/>
  <c r="U303"/>
  <c r="T303"/>
  <c r="U302"/>
  <c r="T302"/>
  <c r="U301"/>
  <c r="T301"/>
  <c r="U300"/>
  <c r="T300"/>
  <c r="U299"/>
  <c r="T299"/>
  <c r="U297"/>
  <c r="T297"/>
  <c r="U296"/>
  <c r="T296"/>
  <c r="U295"/>
  <c r="T295"/>
  <c r="U294"/>
  <c r="T294"/>
  <c r="U292"/>
  <c r="T292"/>
  <c r="U291"/>
  <c r="T291"/>
  <c r="A29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U290"/>
  <c r="T290"/>
  <c r="U288"/>
  <c r="T288"/>
  <c r="U287"/>
  <c r="T287"/>
  <c r="A279"/>
  <c r="A280" s="1"/>
  <c r="A281" s="1"/>
  <c r="A282" s="1"/>
  <c r="A283" s="1"/>
  <c r="A284" s="1"/>
  <c r="A285" s="1"/>
  <c r="A286" s="1"/>
  <c r="U276"/>
  <c r="T276"/>
  <c r="U275"/>
  <c r="T275"/>
  <c r="U274"/>
  <c r="T274"/>
  <c r="U273"/>
  <c r="T273"/>
  <c r="U272"/>
  <c r="T272"/>
  <c r="U271"/>
  <c r="T271"/>
  <c r="U270"/>
  <c r="T270"/>
  <c r="U268"/>
  <c r="T268"/>
  <c r="U267"/>
  <c r="T267"/>
  <c r="U266"/>
  <c r="T266"/>
  <c r="U265"/>
  <c r="T265"/>
  <c r="U264"/>
  <c r="T264"/>
  <c r="U263"/>
  <c r="T263"/>
  <c r="T262"/>
  <c r="U260"/>
  <c r="T260"/>
  <c r="T259"/>
  <c r="U258"/>
  <c r="T258"/>
  <c r="U257"/>
  <c r="T257"/>
  <c r="U256"/>
  <c r="T256"/>
  <c r="U255"/>
  <c r="T255"/>
  <c r="U254"/>
  <c r="T254"/>
  <c r="U253"/>
  <c r="T253"/>
  <c r="U252"/>
  <c r="T252"/>
  <c r="U251"/>
  <c r="T251"/>
  <c r="U250"/>
  <c r="T250"/>
  <c r="U249"/>
  <c r="T249"/>
  <c r="U248"/>
  <c r="T248"/>
  <c r="U247"/>
  <c r="T247"/>
  <c r="U246"/>
  <c r="T246"/>
  <c r="U245"/>
  <c r="T245"/>
  <c r="U244"/>
  <c r="T244"/>
  <c r="U243"/>
  <c r="T243"/>
  <c r="U242"/>
  <c r="T242"/>
  <c r="U240"/>
  <c r="T240"/>
  <c r="U239"/>
  <c r="T239"/>
  <c r="U238"/>
  <c r="T238"/>
  <c r="A238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U237"/>
  <c r="T237"/>
  <c r="U234"/>
  <c r="T234"/>
  <c r="A135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U133"/>
  <c r="T133"/>
  <c r="U130"/>
  <c r="T130"/>
  <c r="U129"/>
  <c r="T129"/>
  <c r="U128"/>
  <c r="T128"/>
  <c r="U127"/>
  <c r="T127"/>
  <c r="U126"/>
  <c r="T126"/>
  <c r="U125"/>
  <c r="T125"/>
  <c r="U124"/>
  <c r="T124"/>
  <c r="U123"/>
  <c r="T123"/>
  <c r="U122"/>
  <c r="T122"/>
  <c r="U121"/>
  <c r="T121"/>
  <c r="U120"/>
  <c r="T120"/>
  <c r="U118"/>
  <c r="T118"/>
  <c r="U117"/>
  <c r="T117"/>
  <c r="U116"/>
  <c r="T116"/>
  <c r="U115"/>
  <c r="T115"/>
  <c r="U114"/>
  <c r="T114"/>
  <c r="U113"/>
  <c r="T113"/>
  <c r="U112"/>
  <c r="T112"/>
  <c r="U111"/>
  <c r="T111"/>
  <c r="U110"/>
  <c r="T110"/>
  <c r="U109"/>
  <c r="T109"/>
  <c r="U108"/>
  <c r="T108"/>
  <c r="U107"/>
  <c r="T107"/>
  <c r="U106"/>
  <c r="T106"/>
  <c r="U105"/>
  <c r="T105"/>
  <c r="U104"/>
  <c r="T104"/>
  <c r="U103"/>
  <c r="T103"/>
  <c r="U102"/>
  <c r="T102"/>
  <c r="U101"/>
  <c r="T101"/>
  <c r="U100"/>
  <c r="T100"/>
  <c r="A100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U99"/>
  <c r="T99"/>
  <c r="A68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T384" l="1"/>
  <c r="U384"/>
  <c r="S8" l="1"/>
  <c r="BA8" s="1"/>
  <c r="S10"/>
  <c r="BA10" s="1"/>
  <c r="S12"/>
  <c r="BA12" s="1"/>
  <c r="S14"/>
  <c r="BA14" s="1"/>
  <c r="S16"/>
  <c r="BA16" s="1"/>
  <c r="S18"/>
  <c r="BA18" s="1"/>
  <c r="S20"/>
  <c r="BA20" s="1"/>
  <c r="S22"/>
  <c r="BA22" s="1"/>
  <c r="S24"/>
  <c r="BA24" s="1"/>
  <c r="S26"/>
  <c r="BA26" s="1"/>
  <c r="S28"/>
  <c r="BA28" s="1"/>
  <c r="S30"/>
  <c r="BA30" s="1"/>
  <c r="S32"/>
  <c r="BA32" s="1"/>
  <c r="S34"/>
  <c r="BA34" s="1"/>
  <c r="S36"/>
  <c r="BA36" s="1"/>
  <c r="S38"/>
  <c r="BA38" s="1"/>
  <c r="S40"/>
  <c r="BA40" s="1"/>
  <c r="S42"/>
  <c r="BA42" s="1"/>
  <c r="S44"/>
  <c r="BA44" s="1"/>
  <c r="S46"/>
  <c r="BA46" s="1"/>
  <c r="S48"/>
  <c r="BA48" s="1"/>
  <c r="S50"/>
  <c r="BA50" s="1"/>
  <c r="S52"/>
  <c r="BA52" s="1"/>
  <c r="S54"/>
  <c r="BA54" s="1"/>
  <c r="S56"/>
  <c r="BA56" s="1"/>
  <c r="S58"/>
  <c r="BA58" s="1"/>
  <c r="S60"/>
  <c r="BA60" s="1"/>
  <c r="S62"/>
  <c r="BA62" s="1"/>
  <c r="S64"/>
  <c r="BA64" s="1"/>
  <c r="S66"/>
  <c r="BA66" s="1"/>
  <c r="S68"/>
  <c r="BA68" s="1"/>
  <c r="S70"/>
  <c r="BA70" s="1"/>
  <c r="S72"/>
  <c r="BA72" s="1"/>
  <c r="S74"/>
  <c r="BA74" s="1"/>
  <c r="S76"/>
  <c r="BA76" s="1"/>
  <c r="S78"/>
  <c r="BA78" s="1"/>
  <c r="S80"/>
  <c r="BA80" s="1"/>
  <c r="S82"/>
  <c r="BA82" s="1"/>
  <c r="S84"/>
  <c r="BA84" s="1"/>
  <c r="S86"/>
  <c r="BA86" s="1"/>
  <c r="S88"/>
  <c r="BA88" s="1"/>
  <c r="S90"/>
  <c r="BA90" s="1"/>
  <c r="S92"/>
  <c r="BA92" s="1"/>
  <c r="S94"/>
  <c r="BA94" s="1"/>
  <c r="S96"/>
  <c r="BA96" s="1"/>
  <c r="S98"/>
  <c r="BA98" s="1"/>
  <c r="S100"/>
  <c r="BA100" s="1"/>
  <c r="S102"/>
  <c r="BA102" s="1"/>
  <c r="S104"/>
  <c r="BA104" s="1"/>
  <c r="S106"/>
  <c r="BA106" s="1"/>
  <c r="S108"/>
  <c r="BA108" s="1"/>
  <c r="S110"/>
  <c r="BA110" s="1"/>
  <c r="S112"/>
  <c r="BA112" s="1"/>
  <c r="S114"/>
  <c r="BA114" s="1"/>
  <c r="S116"/>
  <c r="BA116" s="1"/>
  <c r="S118"/>
  <c r="BA118" s="1"/>
  <c r="S120"/>
  <c r="BA120" s="1"/>
  <c r="S122"/>
  <c r="BA122" s="1"/>
  <c r="S124"/>
  <c r="BA124" s="1"/>
  <c r="S126"/>
  <c r="BA126" s="1"/>
  <c r="S128"/>
  <c r="BA128" s="1"/>
  <c r="S130"/>
  <c r="BA130" s="1"/>
  <c r="S132"/>
  <c r="BA132" s="1"/>
  <c r="S134"/>
  <c r="BA134" s="1"/>
  <c r="S136"/>
  <c r="BA136" s="1"/>
  <c r="S138"/>
  <c r="BA138" s="1"/>
  <c r="S140"/>
  <c r="BA140" s="1"/>
  <c r="S142"/>
  <c r="BA142" s="1"/>
  <c r="S144"/>
  <c r="BA144" s="1"/>
  <c r="S146"/>
  <c r="BA146" s="1"/>
  <c r="S148"/>
  <c r="BA148" s="1"/>
  <c r="S150"/>
  <c r="BA150" s="1"/>
  <c r="S152"/>
  <c r="BA152" s="1"/>
  <c r="S154"/>
  <c r="BA154" s="1"/>
  <c r="S156"/>
  <c r="BA156" s="1"/>
  <c r="S158"/>
  <c r="BA158" s="1"/>
  <c r="S160"/>
  <c r="BA160" s="1"/>
  <c r="S162"/>
  <c r="BA162" s="1"/>
  <c r="S164"/>
  <c r="BA164" s="1"/>
  <c r="S166"/>
  <c r="BA166" s="1"/>
  <c r="S168"/>
  <c r="BA168" s="1"/>
  <c r="S170"/>
  <c r="BA170" s="1"/>
  <c r="S172"/>
  <c r="BA172" s="1"/>
  <c r="S174"/>
  <c r="BA174" s="1"/>
  <c r="S176"/>
  <c r="BA176" s="1"/>
  <c r="S178"/>
  <c r="BA178" s="1"/>
  <c r="S180"/>
  <c r="BA180" s="1"/>
  <c r="S182"/>
  <c r="BA182" s="1"/>
  <c r="S184"/>
  <c r="BA184" s="1"/>
  <c r="S186"/>
  <c r="BA186" s="1"/>
  <c r="S188"/>
  <c r="BA188" s="1"/>
  <c r="S190"/>
  <c r="BA190" s="1"/>
  <c r="S192"/>
  <c r="BA192" s="1"/>
  <c r="S194"/>
  <c r="BA194" s="1"/>
  <c r="S196"/>
  <c r="BA196" s="1"/>
  <c r="S198"/>
  <c r="BA198" s="1"/>
  <c r="S200"/>
  <c r="BA200" s="1"/>
  <c r="S202"/>
  <c r="BA202" s="1"/>
  <c r="S204"/>
  <c r="BA204" s="1"/>
  <c r="S206"/>
  <c r="BA206" s="1"/>
  <c r="S208"/>
  <c r="BA208" s="1"/>
  <c r="S210"/>
  <c r="BA210" s="1"/>
  <c r="S212"/>
  <c r="BA212" s="1"/>
  <c r="S214"/>
  <c r="BA214" s="1"/>
  <c r="S216"/>
  <c r="BA216" s="1"/>
  <c r="S218"/>
  <c r="BA218" s="1"/>
  <c r="S220"/>
  <c r="BA220" s="1"/>
  <c r="S222"/>
  <c r="BA222" s="1"/>
  <c r="S224"/>
  <c r="BA224" s="1"/>
  <c r="S226"/>
  <c r="BA226" s="1"/>
  <c r="S228"/>
  <c r="BA228" s="1"/>
  <c r="S230"/>
  <c r="BA230" s="1"/>
  <c r="S232"/>
  <c r="BA232" s="1"/>
  <c r="S234"/>
  <c r="BA234" s="1"/>
  <c r="S236"/>
  <c r="BA236" s="1"/>
  <c r="S238"/>
  <c r="BA238" s="1"/>
  <c r="S240"/>
  <c r="BA240" s="1"/>
  <c r="S242"/>
  <c r="BA242" s="1"/>
  <c r="S244"/>
  <c r="BA244" s="1"/>
  <c r="S246"/>
  <c r="BA246" s="1"/>
  <c r="S248"/>
  <c r="BA248" s="1"/>
  <c r="S250"/>
  <c r="BA250" s="1"/>
  <c r="S252"/>
  <c r="BA252" s="1"/>
  <c r="S254"/>
  <c r="BA254" s="1"/>
  <c r="S256"/>
  <c r="BA256" s="1"/>
  <c r="S258"/>
  <c r="BA258" s="1"/>
  <c r="S260"/>
  <c r="BA260" s="1"/>
  <c r="S262"/>
  <c r="BA262" s="1"/>
  <c r="S264"/>
  <c r="BA264" s="1"/>
  <c r="S266"/>
  <c r="BA266" s="1"/>
  <c r="S268"/>
  <c r="BA268" s="1"/>
  <c r="S270"/>
  <c r="BA270" s="1"/>
  <c r="S272"/>
  <c r="BA272" s="1"/>
  <c r="S274"/>
  <c r="BA274" s="1"/>
  <c r="S276"/>
  <c r="BA276" s="1"/>
  <c r="S278"/>
  <c r="BA278" s="1"/>
  <c r="S280"/>
  <c r="BA280" s="1"/>
  <c r="S282"/>
  <c r="BA282" s="1"/>
  <c r="S284"/>
  <c r="BA284" s="1"/>
  <c r="S286"/>
  <c r="BA286" s="1"/>
  <c r="S288"/>
  <c r="BA288" s="1"/>
  <c r="S290"/>
  <c r="BA290" s="1"/>
  <c r="S292"/>
  <c r="BA292" s="1"/>
  <c r="S294"/>
  <c r="BA294" s="1"/>
  <c r="S296"/>
  <c r="BA296" s="1"/>
  <c r="S298"/>
  <c r="BA298" s="1"/>
  <c r="S300"/>
  <c r="BA300" s="1"/>
  <c r="S302"/>
  <c r="BA302" s="1"/>
  <c r="S304"/>
  <c r="BA304" s="1"/>
  <c r="S306"/>
  <c r="BA306" s="1"/>
  <c r="S308"/>
  <c r="BA308" s="1"/>
  <c r="S310"/>
  <c r="BA310" s="1"/>
  <c r="S312"/>
  <c r="BA312" s="1"/>
  <c r="S314"/>
  <c r="BA314" s="1"/>
  <c r="S316"/>
  <c r="BA316" s="1"/>
  <c r="S318"/>
  <c r="BA318" s="1"/>
  <c r="S320"/>
  <c r="BA320" s="1"/>
  <c r="S322"/>
  <c r="BA322" s="1"/>
  <c r="S324"/>
  <c r="BA324" s="1"/>
  <c r="S326"/>
  <c r="BA326" s="1"/>
  <c r="S328"/>
  <c r="BA328" s="1"/>
  <c r="S330"/>
  <c r="BA330" s="1"/>
  <c r="S332"/>
  <c r="BA332" s="1"/>
  <c r="S334"/>
  <c r="BA334" s="1"/>
  <c r="S336"/>
  <c r="BA336" s="1"/>
  <c r="S338"/>
  <c r="BA338" s="1"/>
  <c r="S340"/>
  <c r="BA340" s="1"/>
  <c r="S342"/>
  <c r="BA342" s="1"/>
  <c r="S344"/>
  <c r="BA344" s="1"/>
  <c r="S346"/>
  <c r="BA346" s="1"/>
  <c r="S348"/>
  <c r="BA348" s="1"/>
  <c r="S350"/>
  <c r="BA350" s="1"/>
  <c r="S352"/>
  <c r="BA352" s="1"/>
  <c r="S354"/>
  <c r="BA354" s="1"/>
  <c r="S356"/>
  <c r="BA356" s="1"/>
  <c r="S358"/>
  <c r="BA358" s="1"/>
  <c r="S360"/>
  <c r="BA360" s="1"/>
  <c r="S362"/>
  <c r="BA362" s="1"/>
  <c r="S364"/>
  <c r="BA364" s="1"/>
  <c r="S366"/>
  <c r="BA366" s="1"/>
  <c r="S368"/>
  <c r="BA368" s="1"/>
  <c r="S370"/>
  <c r="BA370" s="1"/>
  <c r="S372"/>
  <c r="BA372" s="1"/>
  <c r="S374"/>
  <c r="BA374" s="1"/>
  <c r="S376"/>
  <c r="BA376" s="1"/>
  <c r="S378"/>
  <c r="BA378" s="1"/>
  <c r="S380"/>
  <c r="BA380" s="1"/>
  <c r="S382"/>
  <c r="BA382" s="1"/>
  <c r="S6"/>
  <c r="BA6" s="1"/>
  <c r="S7"/>
  <c r="BA7" s="1"/>
  <c r="S9"/>
  <c r="BA9" s="1"/>
  <c r="S11"/>
  <c r="BA11" s="1"/>
  <c r="S13"/>
  <c r="BA13" s="1"/>
  <c r="S15"/>
  <c r="BA15" s="1"/>
  <c r="S17"/>
  <c r="BA17" s="1"/>
  <c r="S19"/>
  <c r="BA19" s="1"/>
  <c r="S21"/>
  <c r="BA21" s="1"/>
  <c r="S23"/>
  <c r="BA23" s="1"/>
  <c r="S25"/>
  <c r="BA25" s="1"/>
  <c r="S27"/>
  <c r="BA27" s="1"/>
  <c r="S29"/>
  <c r="BA29" s="1"/>
  <c r="S31"/>
  <c r="BA31" s="1"/>
  <c r="S33"/>
  <c r="BA33" s="1"/>
  <c r="S35"/>
  <c r="BA35" s="1"/>
  <c r="S37"/>
  <c r="BA37" s="1"/>
  <c r="S39"/>
  <c r="BA39" s="1"/>
  <c r="S41"/>
  <c r="BA41" s="1"/>
  <c r="S43"/>
  <c r="BA43" s="1"/>
  <c r="S45"/>
  <c r="BA45" s="1"/>
  <c r="S47"/>
  <c r="BA47" s="1"/>
  <c r="S49"/>
  <c r="BA49" s="1"/>
  <c r="S51"/>
  <c r="BA51" s="1"/>
  <c r="S53"/>
  <c r="BA53" s="1"/>
  <c r="S55"/>
  <c r="BA55" s="1"/>
  <c r="S57"/>
  <c r="BA57" s="1"/>
  <c r="S59"/>
  <c r="BA59" s="1"/>
  <c r="S61"/>
  <c r="BA61" s="1"/>
  <c r="S63"/>
  <c r="BA63" s="1"/>
  <c r="S65"/>
  <c r="BA65" s="1"/>
  <c r="S67"/>
  <c r="BA67" s="1"/>
  <c r="S69"/>
  <c r="BA69" s="1"/>
  <c r="S71"/>
  <c r="BA71" s="1"/>
  <c r="S73"/>
  <c r="BA73" s="1"/>
  <c r="S75"/>
  <c r="BA75" s="1"/>
  <c r="S77"/>
  <c r="BA77" s="1"/>
  <c r="S79"/>
  <c r="BA79" s="1"/>
  <c r="S81"/>
  <c r="BA81" s="1"/>
  <c r="S83"/>
  <c r="BA83" s="1"/>
  <c r="S85"/>
  <c r="BA85" s="1"/>
  <c r="S87"/>
  <c r="BA87" s="1"/>
  <c r="S89"/>
  <c r="BA89" s="1"/>
  <c r="S91"/>
  <c r="BA91" s="1"/>
  <c r="S93"/>
  <c r="BA93" s="1"/>
  <c r="S95"/>
  <c r="BA95" s="1"/>
  <c r="S97"/>
  <c r="BA97" s="1"/>
  <c r="S99"/>
  <c r="BA99" s="1"/>
  <c r="S101"/>
  <c r="BA101" s="1"/>
  <c r="S103"/>
  <c r="BA103" s="1"/>
  <c r="S105"/>
  <c r="BA105" s="1"/>
  <c r="S107"/>
  <c r="BA107" s="1"/>
  <c r="S109"/>
  <c r="BA109" s="1"/>
  <c r="S111"/>
  <c r="BA111" s="1"/>
  <c r="S113"/>
  <c r="BA113" s="1"/>
  <c r="S115"/>
  <c r="BA115" s="1"/>
  <c r="S117"/>
  <c r="BA117" s="1"/>
  <c r="S119"/>
  <c r="BA119" s="1"/>
  <c r="S121"/>
  <c r="BA121" s="1"/>
  <c r="S123"/>
  <c r="BA123" s="1"/>
  <c r="S125"/>
  <c r="BA125" s="1"/>
  <c r="S127"/>
  <c r="BA127" s="1"/>
  <c r="S129"/>
  <c r="BA129" s="1"/>
  <c r="S131"/>
  <c r="BA131" s="1"/>
  <c r="S133"/>
  <c r="BA133" s="1"/>
  <c r="S135"/>
  <c r="BA135" s="1"/>
  <c r="S137"/>
  <c r="BA137" s="1"/>
  <c r="S139"/>
  <c r="BA139" s="1"/>
  <c r="S141"/>
  <c r="BA141" s="1"/>
  <c r="S143"/>
  <c r="BA143" s="1"/>
  <c r="S145"/>
  <c r="BA145" s="1"/>
  <c r="S147"/>
  <c r="BA147" s="1"/>
  <c r="S149"/>
  <c r="BA149" s="1"/>
  <c r="S151"/>
  <c r="BA151" s="1"/>
  <c r="S153"/>
  <c r="BA153" s="1"/>
  <c r="S155"/>
  <c r="BA155" s="1"/>
  <c r="S157"/>
  <c r="BA157" s="1"/>
  <c r="S159"/>
  <c r="BA159" s="1"/>
  <c r="S161"/>
  <c r="BA161" s="1"/>
  <c r="S163"/>
  <c r="BA163" s="1"/>
  <c r="S165"/>
  <c r="BA165" s="1"/>
  <c r="S167"/>
  <c r="BA167" s="1"/>
  <c r="S169"/>
  <c r="BA169" s="1"/>
  <c r="S171"/>
  <c r="BA171" s="1"/>
  <c r="S173"/>
  <c r="BA173" s="1"/>
  <c r="S175"/>
  <c r="BA175" s="1"/>
  <c r="S177"/>
  <c r="BA177" s="1"/>
  <c r="S179"/>
  <c r="BA179" s="1"/>
  <c r="S181"/>
  <c r="BA181" s="1"/>
  <c r="S183"/>
  <c r="BA183" s="1"/>
  <c r="S185"/>
  <c r="BA185" s="1"/>
  <c r="S187"/>
  <c r="BA187" s="1"/>
  <c r="S189"/>
  <c r="BA189" s="1"/>
  <c r="S191"/>
  <c r="BA191" s="1"/>
  <c r="S193"/>
  <c r="BA193" s="1"/>
  <c r="S195"/>
  <c r="BA195" s="1"/>
  <c r="S197"/>
  <c r="BA197" s="1"/>
  <c r="S199"/>
  <c r="BA199" s="1"/>
  <c r="S201"/>
  <c r="BA201" s="1"/>
  <c r="S203"/>
  <c r="BA203" s="1"/>
  <c r="S205"/>
  <c r="BA205" s="1"/>
  <c r="S207"/>
  <c r="BA207" s="1"/>
  <c r="S209"/>
  <c r="BA209" s="1"/>
  <c r="S211"/>
  <c r="BA211" s="1"/>
  <c r="S213"/>
  <c r="BA213" s="1"/>
  <c r="S215"/>
  <c r="BA215" s="1"/>
  <c r="S217"/>
  <c r="BA217" s="1"/>
  <c r="S219"/>
  <c r="BA219" s="1"/>
  <c r="S221"/>
  <c r="BA221" s="1"/>
  <c r="S223"/>
  <c r="BA223" s="1"/>
  <c r="S225"/>
  <c r="BA225" s="1"/>
  <c r="S227"/>
  <c r="BA227" s="1"/>
  <c r="S229"/>
  <c r="BA229" s="1"/>
  <c r="S231"/>
  <c r="BA231" s="1"/>
  <c r="S233"/>
  <c r="BA233" s="1"/>
  <c r="S235"/>
  <c r="BA235" s="1"/>
  <c r="S237"/>
  <c r="BA237" s="1"/>
  <c r="S239"/>
  <c r="BA239" s="1"/>
  <c r="S241"/>
  <c r="BA241" s="1"/>
  <c r="S243"/>
  <c r="BA243" s="1"/>
  <c r="S245"/>
  <c r="BA245" s="1"/>
  <c r="S247"/>
  <c r="BA247" s="1"/>
  <c r="S249"/>
  <c r="BA249" s="1"/>
  <c r="S251"/>
  <c r="BA251" s="1"/>
  <c r="S253"/>
  <c r="BA253" s="1"/>
  <c r="S255"/>
  <c r="BA255" s="1"/>
  <c r="S257"/>
  <c r="BA257" s="1"/>
  <c r="S259"/>
  <c r="BA259" s="1"/>
  <c r="S261"/>
  <c r="BA261" s="1"/>
  <c r="S263"/>
  <c r="BA263" s="1"/>
  <c r="S265"/>
  <c r="BA265" s="1"/>
  <c r="S267"/>
  <c r="BA267" s="1"/>
  <c r="S269"/>
  <c r="BA269" s="1"/>
  <c r="S271"/>
  <c r="BA271" s="1"/>
  <c r="S273"/>
  <c r="BA273" s="1"/>
  <c r="S275"/>
  <c r="BA275" s="1"/>
  <c r="S277"/>
  <c r="BA277" s="1"/>
  <c r="S279"/>
  <c r="BA279" s="1"/>
  <c r="S281"/>
  <c r="BA281" s="1"/>
  <c r="S283"/>
  <c r="BA283" s="1"/>
  <c r="S285"/>
  <c r="BA285" s="1"/>
  <c r="S287"/>
  <c r="BA287" s="1"/>
  <c r="S289"/>
  <c r="BA289" s="1"/>
  <c r="S291"/>
  <c r="BA291" s="1"/>
  <c r="S293"/>
  <c r="BA293" s="1"/>
  <c r="S295"/>
  <c r="BA295" s="1"/>
  <c r="S297"/>
  <c r="BA297" s="1"/>
  <c r="S299"/>
  <c r="BA299" s="1"/>
  <c r="S301"/>
  <c r="BA301" s="1"/>
  <c r="S303"/>
  <c r="BA303" s="1"/>
  <c r="S305"/>
  <c r="BA305" s="1"/>
  <c r="S307"/>
  <c r="BA307" s="1"/>
  <c r="S309"/>
  <c r="BA309" s="1"/>
  <c r="S311"/>
  <c r="BA311" s="1"/>
  <c r="S313"/>
  <c r="BA313" s="1"/>
  <c r="S315"/>
  <c r="BA315" s="1"/>
  <c r="S317"/>
  <c r="BA317" s="1"/>
  <c r="S319"/>
  <c r="BA319" s="1"/>
  <c r="S321"/>
  <c r="BA321" s="1"/>
  <c r="S323"/>
  <c r="BA323" s="1"/>
  <c r="S325"/>
  <c r="BA325" s="1"/>
  <c r="S327"/>
  <c r="BA327" s="1"/>
  <c r="S329"/>
  <c r="BA329" s="1"/>
  <c r="S331"/>
  <c r="BA331" s="1"/>
  <c r="S333"/>
  <c r="BA333" s="1"/>
  <c r="S335"/>
  <c r="BA335" s="1"/>
  <c r="S337"/>
  <c r="BA337" s="1"/>
  <c r="S339"/>
  <c r="BA339" s="1"/>
  <c r="S341"/>
  <c r="BA341" s="1"/>
  <c r="S343"/>
  <c r="BA343" s="1"/>
  <c r="S345"/>
  <c r="BA345" s="1"/>
  <c r="S347"/>
  <c r="BA347" s="1"/>
  <c r="S349"/>
  <c r="BA349" s="1"/>
  <c r="S351"/>
  <c r="BA351" s="1"/>
  <c r="S353"/>
  <c r="BA353" s="1"/>
  <c r="S355"/>
  <c r="BA355" s="1"/>
  <c r="S357"/>
  <c r="BA357" s="1"/>
  <c r="S359"/>
  <c r="BA359" s="1"/>
  <c r="S361"/>
  <c r="BA361" s="1"/>
  <c r="S363"/>
  <c r="BA363" s="1"/>
  <c r="S365"/>
  <c r="BA365" s="1"/>
  <c r="S367"/>
  <c r="BA367" s="1"/>
  <c r="S369"/>
  <c r="BA369" s="1"/>
  <c r="S371"/>
  <c r="BA371" s="1"/>
  <c r="S373"/>
  <c r="BA373" s="1"/>
  <c r="S375"/>
  <c r="BA375" s="1"/>
  <c r="S377"/>
  <c r="BA377" s="1"/>
  <c r="S379"/>
  <c r="BA379" s="1"/>
  <c r="S381"/>
  <c r="BA381" s="1"/>
  <c r="Q384"/>
  <c r="S383"/>
  <c r="BA383" s="1"/>
  <c r="BA384" l="1"/>
  <c r="S384"/>
</calcChain>
</file>

<file path=xl/sharedStrings.xml><?xml version="1.0" encoding="utf-8"?>
<sst xmlns="http://schemas.openxmlformats.org/spreadsheetml/2006/main" count="505" uniqueCount="184">
  <si>
    <t>6</t>
  </si>
  <si>
    <t xml:space="preserve">Баумана </t>
  </si>
  <si>
    <t>Баумана</t>
  </si>
  <si>
    <t>9а</t>
  </si>
  <si>
    <t xml:space="preserve">Береговая </t>
  </si>
  <si>
    <t xml:space="preserve">Водная </t>
  </si>
  <si>
    <t xml:space="preserve">Инженерная </t>
  </si>
  <si>
    <t xml:space="preserve">Кольская </t>
  </si>
  <si>
    <t xml:space="preserve">Кудюрова </t>
  </si>
  <si>
    <t xml:space="preserve">Молокова </t>
  </si>
  <si>
    <t xml:space="preserve">Н.Краевой </t>
  </si>
  <si>
    <t xml:space="preserve">Переяславская </t>
  </si>
  <si>
    <t xml:space="preserve">Приморская </t>
  </si>
  <si>
    <t>27 а</t>
  </si>
  <si>
    <t xml:space="preserve">Седова </t>
  </si>
  <si>
    <t xml:space="preserve">Чернышевского </t>
  </si>
  <si>
    <t xml:space="preserve">Штурманская </t>
  </si>
  <si>
    <t xml:space="preserve">Морских пехотинцев </t>
  </si>
  <si>
    <t xml:space="preserve">Путейская </t>
  </si>
  <si>
    <t xml:space="preserve">Локомотивная </t>
  </si>
  <si>
    <t xml:space="preserve">Димитрова </t>
  </si>
  <si>
    <t xml:space="preserve">Загордянского </t>
  </si>
  <si>
    <t xml:space="preserve">С.Перовской </t>
  </si>
  <si>
    <t xml:space="preserve">Челюскинцев </t>
  </si>
  <si>
    <t>10</t>
  </si>
  <si>
    <t>33</t>
  </si>
  <si>
    <t>31</t>
  </si>
  <si>
    <t xml:space="preserve">Симферопольское шоссе </t>
  </si>
  <si>
    <t>42</t>
  </si>
  <si>
    <t>1</t>
  </si>
  <si>
    <t>9</t>
  </si>
  <si>
    <t>25 а</t>
  </si>
  <si>
    <t xml:space="preserve">Богданова </t>
  </si>
  <si>
    <t>36 а</t>
  </si>
  <si>
    <t>Инженерная бал</t>
  </si>
  <si>
    <t>10 а</t>
  </si>
  <si>
    <t xml:space="preserve">Каманина </t>
  </si>
  <si>
    <t xml:space="preserve">Мачтовая </t>
  </si>
  <si>
    <t>13</t>
  </si>
  <si>
    <t xml:space="preserve">Виноградаря </t>
  </si>
  <si>
    <t>12 а</t>
  </si>
  <si>
    <t xml:space="preserve">Циолковского </t>
  </si>
  <si>
    <t xml:space="preserve">Леваневского </t>
  </si>
  <si>
    <t xml:space="preserve">Громова </t>
  </si>
  <si>
    <t xml:space="preserve">Красноармейская </t>
  </si>
  <si>
    <t>1а</t>
  </si>
  <si>
    <t xml:space="preserve">Сухий </t>
  </si>
  <si>
    <t>1б</t>
  </si>
  <si>
    <t xml:space="preserve">Морская </t>
  </si>
  <si>
    <t xml:space="preserve">Заря Свободы </t>
  </si>
  <si>
    <t>Паршина</t>
  </si>
  <si>
    <t xml:space="preserve">Эскадренная </t>
  </si>
  <si>
    <t xml:space="preserve">Лесная </t>
  </si>
  <si>
    <t xml:space="preserve">Спуск С. Разина </t>
  </si>
  <si>
    <t xml:space="preserve">Тупик Зеленый </t>
  </si>
  <si>
    <t xml:space="preserve">Качинская </t>
  </si>
  <si>
    <t xml:space="preserve">Авиаторов </t>
  </si>
  <si>
    <t xml:space="preserve">Ударная </t>
  </si>
  <si>
    <t>18 а</t>
  </si>
  <si>
    <t>20 а</t>
  </si>
  <si>
    <t xml:space="preserve">Курчатова </t>
  </si>
  <si>
    <t xml:space="preserve">Серафимовича  </t>
  </si>
  <si>
    <t xml:space="preserve">Чехова </t>
  </si>
  <si>
    <t xml:space="preserve">Энергетиков </t>
  </si>
  <si>
    <t xml:space="preserve">Буряка </t>
  </si>
  <si>
    <t xml:space="preserve">Гвардейская </t>
  </si>
  <si>
    <t>5а</t>
  </si>
  <si>
    <t>22</t>
  </si>
  <si>
    <t xml:space="preserve">Романова </t>
  </si>
  <si>
    <t>15</t>
  </si>
  <si>
    <t xml:space="preserve">Нестерова </t>
  </si>
  <si>
    <t xml:space="preserve">Гагарина </t>
  </si>
  <si>
    <t>3а</t>
  </si>
  <si>
    <t xml:space="preserve">Садовая </t>
  </si>
  <si>
    <t xml:space="preserve">Центральная </t>
  </si>
  <si>
    <t xml:space="preserve">Андреевская </t>
  </si>
  <si>
    <t xml:space="preserve">Федоровская </t>
  </si>
  <si>
    <t xml:space="preserve">Севастопольская </t>
  </si>
  <si>
    <t>32а</t>
  </si>
  <si>
    <t>32б</t>
  </si>
  <si>
    <t>34а</t>
  </si>
  <si>
    <t>34б</t>
  </si>
  <si>
    <t>34в</t>
  </si>
  <si>
    <t>36в</t>
  </si>
  <si>
    <t>Леваневского</t>
  </si>
  <si>
    <t>Дальняя</t>
  </si>
  <si>
    <t>35А</t>
  </si>
  <si>
    <t xml:space="preserve">Юбилейная </t>
  </si>
  <si>
    <t xml:space="preserve">Якорная </t>
  </si>
  <si>
    <t>12</t>
  </si>
  <si>
    <t>7</t>
  </si>
  <si>
    <t xml:space="preserve">Громова  </t>
  </si>
  <si>
    <t>52</t>
  </si>
  <si>
    <t xml:space="preserve">Богданова  </t>
  </si>
  <si>
    <t xml:space="preserve">Серафимовича </t>
  </si>
  <si>
    <t>12а</t>
  </si>
  <si>
    <t xml:space="preserve">Захарова </t>
  </si>
  <si>
    <t xml:space="preserve">Качинское шоссе </t>
  </si>
  <si>
    <t xml:space="preserve">Михайловская </t>
  </si>
  <si>
    <t>2а</t>
  </si>
  <si>
    <t xml:space="preserve">Ветвистая </t>
  </si>
  <si>
    <t xml:space="preserve">Авиаторов  </t>
  </si>
  <si>
    <t>Юбилейная</t>
  </si>
  <si>
    <t>Титова</t>
  </si>
  <si>
    <t>15а</t>
  </si>
  <si>
    <t>Громова</t>
  </si>
  <si>
    <t>66/68</t>
  </si>
  <si>
    <t>62</t>
  </si>
  <si>
    <t>23</t>
  </si>
  <si>
    <t>Богданова</t>
  </si>
  <si>
    <t xml:space="preserve">Кошубы </t>
  </si>
  <si>
    <t xml:space="preserve">Средний проезд </t>
  </si>
  <si>
    <t>Обслуживание дымовых и вентиляционных каналов</t>
  </si>
  <si>
    <t xml:space="preserve">Гвардейская с 46 по 85 </t>
  </si>
  <si>
    <t xml:space="preserve">Гвардейская с 1 по 46 </t>
  </si>
  <si>
    <t>Адрес</t>
  </si>
  <si>
    <t xml:space="preserve"> Другие услуги</t>
  </si>
  <si>
    <t>Мачтовая</t>
  </si>
  <si>
    <t>освещение мест общего пользования</t>
  </si>
  <si>
    <t>Электроэнергия лифтов</t>
  </si>
  <si>
    <t xml:space="preserve">Симонка </t>
  </si>
  <si>
    <t>Симонка</t>
  </si>
  <si>
    <t>Общая площадь , м²</t>
  </si>
  <si>
    <t>прибыл с 01.04.16</t>
  </si>
  <si>
    <t>прибыл с 01.08.16</t>
  </si>
  <si>
    <t>прибыл с 01.12.16</t>
  </si>
  <si>
    <t>прибыл с 01.09.16</t>
  </si>
  <si>
    <t>с 01.11.16 (ТБО)</t>
  </si>
  <si>
    <t>удален с 01.11.16</t>
  </si>
  <si>
    <t>Обязательные отчисления во внебюджетные  фонды 30,2%, руб.</t>
  </si>
  <si>
    <t>Материалы</t>
  </si>
  <si>
    <t>Заработная плата, руб.</t>
  </si>
  <si>
    <t xml:space="preserve">Дератизация </t>
  </si>
  <si>
    <t>Дезинсекция</t>
  </si>
  <si>
    <t xml:space="preserve">№ п/п </t>
  </si>
  <si>
    <t>Обслуживание лифтов</t>
  </si>
  <si>
    <t>№ дома</t>
  </si>
  <si>
    <t>Всего, руб.,  в том числе</t>
  </si>
  <si>
    <t>Фонд оплаты труда</t>
  </si>
  <si>
    <t>ГУПС "ЕИРЦ", банк</t>
  </si>
  <si>
    <t>Содержания служебного помещения</t>
  </si>
  <si>
    <t>Материалы (канцтовары и пр.)</t>
  </si>
  <si>
    <t>Аудиторская проверка</t>
  </si>
  <si>
    <t>Прграммное обеспечение, содержание офисной техники</t>
  </si>
  <si>
    <t>Нотариальное заверениеучредительных документов</t>
  </si>
  <si>
    <t>Прочие общепроизводственные расходы (маршрутные, почтовые расходы, амортиз. , рем помещ.)</t>
  </si>
  <si>
    <t>Обучение, подготовка кадров, участие в форуме, командировачные</t>
  </si>
  <si>
    <t>Изготовление информационных досок ИП Борисовская</t>
  </si>
  <si>
    <t>Контенерные площадки благоустройство ООО "Спецстрой-ЮГ</t>
  </si>
  <si>
    <t>Аммортизация</t>
  </si>
  <si>
    <t>Прочие прямые затраты (подрядные орг. (кошение травы ) И.П. Борисовская)</t>
  </si>
  <si>
    <t>Оформление паспотов отходов</t>
  </si>
  <si>
    <t>Охрана труда (спец. Оценка) и обучение, ремонт служ. Помещ.</t>
  </si>
  <si>
    <t xml:space="preserve"> Промывка и опрессовка МКД "ООО "СЕВ-РСУ"</t>
  </si>
  <si>
    <t>ГУПС "Севтеплоэнерго"</t>
  </si>
  <si>
    <t>Затраты по вывозу и утилизации бытовых отходов</t>
  </si>
  <si>
    <t>Всего затрат по уборке придомовой территории, руб.</t>
  </si>
  <si>
    <t>Подрядные организации</t>
  </si>
  <si>
    <t>Работы по содержанию оборудования и ситемы инженерно-технического обеспечения МКД</t>
  </si>
  <si>
    <t>Ремонт газового оборудования ООО "СЕВАСТОПОЛЬГАЗ"</t>
  </si>
  <si>
    <t>Затраты по уборке придомовой территории, руб. (в т.ч. уборка подвалов)</t>
  </si>
  <si>
    <t>Затраты по уборке лестничных клеток, руб.</t>
  </si>
  <si>
    <t>Итого по вывозу и утилизации твердых бытовых отходов</t>
  </si>
  <si>
    <t>Аренда автовышек и манипуляторов (для ремонта общего МКД )ИП Федоров,  ИП  Шаманский</t>
  </si>
  <si>
    <t>Затраты по автотранспорту (техосмотр, страхование,мед. Осмотр предрейсовый, аренда),  рем.строительные(договор подряда), ремонт инструмента и пр.</t>
  </si>
  <si>
    <t>Общепроизводственные расходы (административные), в том числе</t>
  </si>
  <si>
    <t>Всего общепроизводственные расходы, руб. в том числе</t>
  </si>
  <si>
    <t>Всего сумма затрат  по содержанию оборудования и ситемы инженерно-технического обеспечения МКД, в том числе</t>
  </si>
  <si>
    <t>Прочие операционные расходы (оплата лицензии, госпошлина, пени, налоги на транспорт и имущество и пр.) и налог на прибыль</t>
  </si>
  <si>
    <t>Материалы и ГСМ</t>
  </si>
  <si>
    <t>Всего затрат по уборке лестничных клеток, руб.</t>
  </si>
  <si>
    <t>Вывоз бытовых отходов ООО "Воробьев"</t>
  </si>
  <si>
    <t>ООО "ПС РСУ"</t>
  </si>
  <si>
    <t>Захоронение  бытовых отходов ГУПС "Благоустройство"</t>
  </si>
  <si>
    <t>ПАО "ЭК "Севастопольэнерго"</t>
  </si>
  <si>
    <t>Содержание и ремонт лифтов ООО"СРСУ "Севастопольлифт"</t>
  </si>
  <si>
    <t>Техническое осведетельствование лифтов ООО "ЦИС"</t>
  </si>
  <si>
    <t>Страховнаие лифтов СПАО РЕСО-Гарантия"</t>
  </si>
  <si>
    <t>Всего затраты по управлению МКД</t>
  </si>
  <si>
    <t>МКД  Прибыли/ убыли</t>
  </si>
  <si>
    <t>ООО "ФАРМ -Крым",  ООО БЕСТЮГ</t>
  </si>
  <si>
    <t>выбыл с 01.03.16</t>
  </si>
  <si>
    <t>Обязательныотчисления во внебюджетные организации (30,2%)</t>
  </si>
  <si>
    <t>Отчет за 2016 год по затратам на содержание МКД, находящихся на обслуживании  ГУПС УК "Север" и с расшифровкой по предоставлемым услугам. (Ед. изм. -руб.)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</si>
</sst>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/>
    <xf numFmtId="0" fontId="0" fillId="0" borderId="0" xfId="0" applyFill="1"/>
    <xf numFmtId="0" fontId="1" fillId="0" borderId="0" xfId="0" applyFont="1"/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4" fontId="3" fillId="0" borderId="0" xfId="0" applyNumberFormat="1" applyFont="1" applyFill="1"/>
    <xf numFmtId="0" fontId="6" fillId="0" borderId="0" xfId="0" applyFont="1"/>
    <xf numFmtId="4" fontId="4" fillId="0" borderId="0" xfId="0" applyNumberFormat="1" applyFont="1" applyFill="1"/>
    <xf numFmtId="4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vertic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vertical="center" textRotation="90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/>
    <xf numFmtId="4" fontId="3" fillId="0" borderId="3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/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4" fontId="5" fillId="0" borderId="3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 wrapText="1"/>
    </xf>
    <xf numFmtId="4" fontId="3" fillId="0" borderId="43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3" fillId="0" borderId="54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54" xfId="0" applyNumberFormat="1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wrapText="1"/>
    </xf>
    <xf numFmtId="4" fontId="3" fillId="0" borderId="43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left"/>
    </xf>
    <xf numFmtId="4" fontId="2" fillId="0" borderId="6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center" wrapText="1"/>
    </xf>
    <xf numFmtId="4" fontId="3" fillId="0" borderId="47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left" vertical="center" wrapText="1"/>
    </xf>
    <xf numFmtId="4" fontId="2" fillId="0" borderId="43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4" fontId="4" fillId="0" borderId="3" xfId="0" applyNumberFormat="1" applyFont="1" applyFill="1" applyBorder="1" applyAlignment="1">
      <alignment horizontal="center"/>
    </xf>
    <xf numFmtId="4" fontId="5" fillId="0" borderId="4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4" fillId="0" borderId="56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left"/>
    </xf>
    <xf numFmtId="3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/>
    </xf>
    <xf numFmtId="0" fontId="10" fillId="0" borderId="0" xfId="0" applyFont="1"/>
    <xf numFmtId="4" fontId="3" fillId="0" borderId="57" xfId="0" applyNumberFormat="1" applyFont="1" applyFill="1" applyBorder="1"/>
    <xf numFmtId="4" fontId="4" fillId="0" borderId="55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56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top" wrapText="1"/>
    </xf>
    <xf numFmtId="4" fontId="4" fillId="0" borderId="52" xfId="0" applyNumberFormat="1" applyFont="1" applyFill="1" applyBorder="1" applyAlignment="1">
      <alignment horizontal="center" vertical="top" wrapText="1"/>
    </xf>
    <xf numFmtId="4" fontId="4" fillId="0" borderId="53" xfId="0" applyNumberFormat="1" applyFont="1" applyFill="1" applyBorder="1" applyAlignment="1">
      <alignment horizontal="center" vertical="top" wrapText="1"/>
    </xf>
    <xf numFmtId="4" fontId="4" fillId="0" borderId="4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3" fillId="0" borderId="2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56" xfId="0" applyNumberFormat="1" applyFont="1" applyFill="1" applyBorder="1" applyAlignment="1">
      <alignment horizontal="center" vertical="top" wrapText="1"/>
    </xf>
    <xf numFmtId="4" fontId="3" fillId="0" borderId="56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90;&#1088;&#1072;&#1090;&#1099;%20&#1076;&#1077;&#1088;&#1072;&#1090;&#1080;&#1079;&#1072;&#1094;&#1080;&#1080;%20&#1087;&#1086;%20&#1076;&#1086;&#1084;&#1072;&#1084;%20&#1087;&#1086;&#1076;&#1074;&#1072;&#1083;&#1099;%20%20&#1057;&#1077;&#1074;&#1077;&#1088;%20&#1085;&#1072;%2001.01.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ратизация "/>
      <sheetName val="дезинсекция"/>
    </sheetNames>
    <sheetDataSet>
      <sheetData sheetId="0">
        <row r="8">
          <cell r="K8">
            <v>1349.4572942330069</v>
          </cell>
        </row>
        <row r="9">
          <cell r="K9">
            <v>1072.7300126569983</v>
          </cell>
        </row>
        <row r="10">
          <cell r="K10">
            <v>425.17993783813847</v>
          </cell>
        </row>
        <row r="11">
          <cell r="K11">
            <v>86.477275492502727</v>
          </cell>
        </row>
        <row r="12">
          <cell r="K12">
            <v>407.67858446465573</v>
          </cell>
        </row>
        <row r="13">
          <cell r="K13">
            <v>168.83658548536249</v>
          </cell>
        </row>
        <row r="14">
          <cell r="K14">
            <v>1422.55118185167</v>
          </cell>
        </row>
        <row r="15">
          <cell r="K15">
            <v>168.83658548536249</v>
          </cell>
        </row>
        <row r="16">
          <cell r="K16">
            <v>376.79384321733335</v>
          </cell>
        </row>
        <row r="17">
          <cell r="K17">
            <v>473.5660324589436</v>
          </cell>
        </row>
        <row r="18">
          <cell r="K18">
            <v>1984.6534725529377</v>
          </cell>
        </row>
        <row r="19">
          <cell r="K19">
            <v>1450.9651437992068</v>
          </cell>
        </row>
        <row r="20">
          <cell r="K20">
            <v>613.5768594468052</v>
          </cell>
        </row>
        <row r="21">
          <cell r="K21">
            <v>422.50326026337052</v>
          </cell>
        </row>
        <row r="22">
          <cell r="K22">
            <v>207.3395629070244</v>
          </cell>
        </row>
        <row r="23">
          <cell r="K23">
            <v>1454.0536179239389</v>
          </cell>
        </row>
        <row r="24">
          <cell r="K24">
            <v>1398.6669819537406</v>
          </cell>
        </row>
        <row r="25">
          <cell r="K25">
            <v>379.88231734206556</v>
          </cell>
        </row>
        <row r="26">
          <cell r="K26">
            <v>658.874479942878</v>
          </cell>
        </row>
        <row r="27">
          <cell r="K27">
            <v>326.96646067165324</v>
          </cell>
        </row>
        <row r="28">
          <cell r="K28">
            <v>1082.2013333061773</v>
          </cell>
        </row>
        <row r="29">
          <cell r="K29">
            <v>386.47106214149437</v>
          </cell>
        </row>
        <row r="30">
          <cell r="K30">
            <v>1358.9286148821859</v>
          </cell>
        </row>
        <row r="31">
          <cell r="K31">
            <v>168.83658548536249</v>
          </cell>
        </row>
        <row r="32">
          <cell r="K32">
            <v>80.300327243038254</v>
          </cell>
        </row>
        <row r="33">
          <cell r="K33">
            <v>391.20672246608382</v>
          </cell>
        </row>
        <row r="34">
          <cell r="K34">
            <v>242.13637137900764</v>
          </cell>
        </row>
        <row r="35">
          <cell r="K35">
            <v>126.00974428907543</v>
          </cell>
        </row>
        <row r="36">
          <cell r="K36">
            <v>362.38096396858288</v>
          </cell>
        </row>
        <row r="38">
          <cell r="K38">
            <v>2126.929180565603</v>
          </cell>
        </row>
        <row r="39">
          <cell r="K39">
            <v>366.49892946822587</v>
          </cell>
        </row>
        <row r="40">
          <cell r="K40">
            <v>778.29547943252453</v>
          </cell>
        </row>
        <row r="41">
          <cell r="K41">
            <v>687.70023844037894</v>
          </cell>
        </row>
        <row r="42">
          <cell r="K42">
            <v>483.44914965808675</v>
          </cell>
        </row>
        <row r="43">
          <cell r="K43">
            <v>1111.6447866286244</v>
          </cell>
        </row>
        <row r="44">
          <cell r="K44">
            <v>1429.5517232010629</v>
          </cell>
        </row>
        <row r="45">
          <cell r="K45">
            <v>123.53896498928964</v>
          </cell>
        </row>
        <row r="46">
          <cell r="K46">
            <v>428.06251368788855</v>
          </cell>
        </row>
        <row r="47">
          <cell r="K47">
            <v>62.593075594573399</v>
          </cell>
        </row>
        <row r="48">
          <cell r="K48">
            <v>427.23892058795991</v>
          </cell>
        </row>
        <row r="49">
          <cell r="K49">
            <v>62.593075594573399</v>
          </cell>
        </row>
        <row r="50">
          <cell r="K50">
            <v>62.593075594573399</v>
          </cell>
        </row>
        <row r="51">
          <cell r="K51">
            <v>62.593075594573399</v>
          </cell>
        </row>
        <row r="52">
          <cell r="K52">
            <v>988.31171991431711</v>
          </cell>
        </row>
        <row r="53">
          <cell r="K53">
            <v>62.593075594573399</v>
          </cell>
        </row>
        <row r="54">
          <cell r="K54">
            <v>1068.2002506073907</v>
          </cell>
        </row>
        <row r="55">
          <cell r="K55">
            <v>275.90368847608011</v>
          </cell>
        </row>
        <row r="56">
          <cell r="K56">
            <v>416.53221028888822</v>
          </cell>
        </row>
        <row r="57">
          <cell r="K57">
            <v>393.26570521590526</v>
          </cell>
        </row>
        <row r="58">
          <cell r="K58">
            <v>438.56332571197811</v>
          </cell>
        </row>
        <row r="59">
          <cell r="K59">
            <v>345.90910197001091</v>
          </cell>
        </row>
        <row r="60">
          <cell r="K60">
            <v>224.42911973054282</v>
          </cell>
        </row>
        <row r="61">
          <cell r="K61">
            <v>1262.9800187405042</v>
          </cell>
        </row>
        <row r="62">
          <cell r="K62">
            <v>658.46268339291362</v>
          </cell>
        </row>
        <row r="63">
          <cell r="K63">
            <v>1338.3387873839708</v>
          </cell>
        </row>
        <row r="64">
          <cell r="K64">
            <v>672.46376609169977</v>
          </cell>
        </row>
        <row r="65">
          <cell r="K65">
            <v>968.75138379101281</v>
          </cell>
        </row>
        <row r="66">
          <cell r="K66">
            <v>486.94942033278329</v>
          </cell>
        </row>
        <row r="67">
          <cell r="K67">
            <v>452.97620496072864</v>
          </cell>
        </row>
        <row r="68">
          <cell r="K68">
            <v>907.80549439629658</v>
          </cell>
        </row>
        <row r="69">
          <cell r="K69">
            <v>1470.1136833725466</v>
          </cell>
        </row>
        <row r="70">
          <cell r="K70">
            <v>387.08875696644083</v>
          </cell>
        </row>
        <row r="71">
          <cell r="K71">
            <v>129.3041166887898</v>
          </cell>
        </row>
        <row r="72">
          <cell r="K72">
            <v>273.78293624376403</v>
          </cell>
        </row>
        <row r="73">
          <cell r="K73">
            <v>631.28411109526996</v>
          </cell>
        </row>
        <row r="74">
          <cell r="K74">
            <v>4377.1914278455142</v>
          </cell>
        </row>
        <row r="75">
          <cell r="K75">
            <v>1584.1813277126573</v>
          </cell>
        </row>
        <row r="76">
          <cell r="K76">
            <v>1025.3734094111039</v>
          </cell>
        </row>
        <row r="77">
          <cell r="K77">
            <v>2361.6532140452532</v>
          </cell>
        </row>
        <row r="78">
          <cell r="K78">
            <v>780.3544621823462</v>
          </cell>
        </row>
        <row r="79">
          <cell r="K79">
            <v>4111.7885513935234</v>
          </cell>
        </row>
        <row r="80">
          <cell r="K80">
            <v>1026.1970025110325</v>
          </cell>
        </row>
        <row r="81">
          <cell r="K81">
            <v>4402.1051191183533</v>
          </cell>
        </row>
        <row r="82">
          <cell r="K82">
            <v>2069.2776635706014</v>
          </cell>
        </row>
        <row r="83">
          <cell r="K83">
            <v>4564.9706546292336</v>
          </cell>
        </row>
        <row r="84">
          <cell r="K84">
            <v>4367.30831064637</v>
          </cell>
        </row>
        <row r="85">
          <cell r="K85">
            <v>910.07037542110027</v>
          </cell>
        </row>
        <row r="86">
          <cell r="K86">
            <v>901.62854614683204</v>
          </cell>
        </row>
        <row r="87">
          <cell r="K87">
            <v>1766.6071993468415</v>
          </cell>
        </row>
        <row r="88">
          <cell r="K88">
            <v>2236.0552663061421</v>
          </cell>
        </row>
        <row r="89">
          <cell r="K89">
            <v>1181.8560983975374</v>
          </cell>
        </row>
        <row r="90">
          <cell r="K90">
            <v>1088.5841798306237</v>
          </cell>
        </row>
        <row r="91">
          <cell r="K91">
            <v>1013.0195129121748</v>
          </cell>
        </row>
        <row r="92">
          <cell r="K92">
            <v>5493.5306951437315</v>
          </cell>
        </row>
        <row r="93">
          <cell r="K93">
            <v>1877.7922678372024</v>
          </cell>
        </row>
        <row r="94">
          <cell r="K94">
            <v>1422.757080126652</v>
          </cell>
        </row>
        <row r="96">
          <cell r="K96">
            <v>1682.1889066041604</v>
          </cell>
        </row>
        <row r="97">
          <cell r="K97">
            <v>426.20942921304919</v>
          </cell>
        </row>
        <row r="98">
          <cell r="K98">
            <v>947.13206491788719</v>
          </cell>
        </row>
        <row r="99">
          <cell r="K99">
            <v>885.15668414826018</v>
          </cell>
        </row>
        <row r="100">
          <cell r="K100">
            <v>1643.0682343575522</v>
          </cell>
        </row>
        <row r="101">
          <cell r="K101">
            <v>2271.4697696030717</v>
          </cell>
        </row>
        <row r="102">
          <cell r="K102">
            <v>1199.3574517710201</v>
          </cell>
        </row>
        <row r="103">
          <cell r="K103">
            <v>1201.6223327958239</v>
          </cell>
        </row>
        <row r="104">
          <cell r="K104">
            <v>857.97811185061641</v>
          </cell>
        </row>
        <row r="105">
          <cell r="K105">
            <v>859.83119632545583</v>
          </cell>
        </row>
        <row r="106">
          <cell r="K106">
            <v>871.97919454940256</v>
          </cell>
        </row>
        <row r="107">
          <cell r="K107">
            <v>850.1539774012947</v>
          </cell>
        </row>
        <row r="108">
          <cell r="K108">
            <v>876.50895659900982</v>
          </cell>
        </row>
        <row r="109">
          <cell r="K109">
            <v>737.32172271107697</v>
          </cell>
        </row>
        <row r="110">
          <cell r="K110">
            <v>856.12502737577711</v>
          </cell>
        </row>
        <row r="111">
          <cell r="K111">
            <v>848.09499465147326</v>
          </cell>
        </row>
        <row r="112">
          <cell r="K112">
            <v>1507.1753728693334</v>
          </cell>
        </row>
        <row r="113">
          <cell r="K113">
            <v>3880.3588903135869</v>
          </cell>
        </row>
        <row r="114">
          <cell r="K114">
            <v>3880.3588903135869</v>
          </cell>
        </row>
        <row r="115">
          <cell r="K115">
            <v>2080.190272144655</v>
          </cell>
        </row>
        <row r="116">
          <cell r="K116">
            <v>1171.3552863734476</v>
          </cell>
        </row>
        <row r="117">
          <cell r="K117">
            <v>1126.263564152357</v>
          </cell>
        </row>
        <row r="118">
          <cell r="K118">
            <v>1048.0222196591403</v>
          </cell>
        </row>
        <row r="119">
          <cell r="K119">
            <v>1853.0844748393445</v>
          </cell>
        </row>
        <row r="120">
          <cell r="K120">
            <v>1853.0844748393445</v>
          </cell>
        </row>
        <row r="121">
          <cell r="K121">
            <v>1853.0844748393445</v>
          </cell>
        </row>
        <row r="122">
          <cell r="K122">
            <v>1862.7616937635055</v>
          </cell>
        </row>
        <row r="123">
          <cell r="K123">
            <v>905.95240992145727</v>
          </cell>
        </row>
        <row r="124">
          <cell r="K124">
            <v>1008.9015474125318</v>
          </cell>
        </row>
        <row r="125">
          <cell r="K125">
            <v>1101.5557711544991</v>
          </cell>
        </row>
        <row r="126">
          <cell r="K126">
            <v>119.42099948964663</v>
          </cell>
        </row>
        <row r="127">
          <cell r="K127">
            <v>162.659637235898</v>
          </cell>
        </row>
        <row r="128">
          <cell r="K128">
            <v>162.659637235898</v>
          </cell>
        </row>
        <row r="129">
          <cell r="K129">
            <v>119.42099948964663</v>
          </cell>
        </row>
        <row r="130">
          <cell r="K130">
            <v>595.04601469841168</v>
          </cell>
        </row>
        <row r="131">
          <cell r="K131">
            <v>768.00056568341711</v>
          </cell>
        </row>
        <row r="132">
          <cell r="K132">
            <v>768.00056568341711</v>
          </cell>
        </row>
        <row r="133">
          <cell r="K133">
            <v>768.00056568341711</v>
          </cell>
        </row>
        <row r="134">
          <cell r="K134">
            <v>623.87177319591262</v>
          </cell>
        </row>
        <row r="135">
          <cell r="K135">
            <v>996.54765091360298</v>
          </cell>
        </row>
        <row r="136">
          <cell r="K136">
            <v>465.33010145965761</v>
          </cell>
        </row>
        <row r="137">
          <cell r="K137">
            <v>897.71647892217129</v>
          </cell>
        </row>
        <row r="138">
          <cell r="K138">
            <v>1791.3149923446995</v>
          </cell>
        </row>
        <row r="139">
          <cell r="K139">
            <v>1791.3149923446995</v>
          </cell>
        </row>
        <row r="140">
          <cell r="K140">
            <v>1515.4113038686194</v>
          </cell>
        </row>
        <row r="141">
          <cell r="K141">
            <v>1791.3149923446995</v>
          </cell>
        </row>
        <row r="142">
          <cell r="K142">
            <v>1204.504908645574</v>
          </cell>
        </row>
        <row r="143">
          <cell r="K143">
            <v>1865.4383713382733</v>
          </cell>
        </row>
        <row r="144">
          <cell r="K144">
            <v>646.52058344394902</v>
          </cell>
        </row>
        <row r="145">
          <cell r="K145">
            <v>1641.0092516077304</v>
          </cell>
        </row>
        <row r="146">
          <cell r="K146">
            <v>2717.8572297643718</v>
          </cell>
        </row>
        <row r="147">
          <cell r="K147">
            <v>568.27923895073229</v>
          </cell>
        </row>
        <row r="148">
          <cell r="K148">
            <v>940.95511666842276</v>
          </cell>
        </row>
        <row r="149">
          <cell r="K149">
            <v>477.06630313364008</v>
          </cell>
        </row>
        <row r="150">
          <cell r="K150">
            <v>468.41857558438983</v>
          </cell>
        </row>
        <row r="151">
          <cell r="K151">
            <v>1630.5084395836409</v>
          </cell>
        </row>
        <row r="152">
          <cell r="K152">
            <v>1593.0349535368898</v>
          </cell>
        </row>
        <row r="153">
          <cell r="K153">
            <v>513.09850125551623</v>
          </cell>
        </row>
        <row r="154">
          <cell r="K154">
            <v>496.83253753192645</v>
          </cell>
        </row>
        <row r="155">
          <cell r="K155">
            <v>1222.4180585690208</v>
          </cell>
        </row>
        <row r="156">
          <cell r="K156">
            <v>796.20862935597165</v>
          </cell>
        </row>
        <row r="157">
          <cell r="K157">
            <v>789.4139862815606</v>
          </cell>
        </row>
        <row r="158">
          <cell r="K158">
            <v>2298.6483419007159</v>
          </cell>
        </row>
        <row r="159">
          <cell r="K159">
            <v>789.61988455654284</v>
          </cell>
        </row>
        <row r="160">
          <cell r="K160">
            <v>789.00218973159633</v>
          </cell>
        </row>
        <row r="161">
          <cell r="K161">
            <v>382.7648931918157</v>
          </cell>
        </row>
        <row r="162">
          <cell r="K162">
            <v>1199.7692483209844</v>
          </cell>
        </row>
        <row r="163">
          <cell r="K163">
            <v>6925.8002755745583</v>
          </cell>
        </row>
        <row r="164">
          <cell r="K164">
            <v>795.79683280600739</v>
          </cell>
        </row>
        <row r="165">
          <cell r="K165">
            <v>1194.2099948964665</v>
          </cell>
        </row>
        <row r="167">
          <cell r="K167">
            <v>253.74999999999997</v>
          </cell>
        </row>
        <row r="168">
          <cell r="K168">
            <v>453.03799999999995</v>
          </cell>
        </row>
        <row r="169">
          <cell r="K169">
            <v>445.90399999999994</v>
          </cell>
        </row>
      </sheetData>
      <sheetData sheetId="1">
        <row r="4">
          <cell r="F4">
            <v>1150.92</v>
          </cell>
        </row>
        <row r="5">
          <cell r="F5">
            <v>937.80000000000007</v>
          </cell>
        </row>
        <row r="6">
          <cell r="F6">
            <v>364.5</v>
          </cell>
        </row>
        <row r="7">
          <cell r="F7">
            <v>75.600000000000009</v>
          </cell>
        </row>
        <row r="8">
          <cell r="F8">
            <v>356.40000000000003</v>
          </cell>
        </row>
        <row r="9">
          <cell r="F9">
            <v>147.6</v>
          </cell>
        </row>
        <row r="10">
          <cell r="F10">
            <v>1243.6199999999999</v>
          </cell>
        </row>
        <row r="11">
          <cell r="F11">
            <v>147.6</v>
          </cell>
        </row>
        <row r="12">
          <cell r="F12">
            <v>329.40000000000003</v>
          </cell>
        </row>
        <row r="13">
          <cell r="F13">
            <v>414</v>
          </cell>
        </row>
        <row r="14">
          <cell r="F14">
            <v>1735.02</v>
          </cell>
        </row>
        <row r="15">
          <cell r="F15">
            <v>1268.46</v>
          </cell>
        </row>
        <row r="16">
          <cell r="F16">
            <v>536.4</v>
          </cell>
        </row>
        <row r="17">
          <cell r="F17">
            <v>362.15999999999997</v>
          </cell>
        </row>
        <row r="18">
          <cell r="F18">
            <v>181.26000000000002</v>
          </cell>
        </row>
        <row r="19">
          <cell r="F19">
            <v>1271.1600000000001</v>
          </cell>
        </row>
        <row r="20">
          <cell r="F20">
            <v>1222.74</v>
          </cell>
        </row>
        <row r="21">
          <cell r="F21">
            <v>332.1</v>
          </cell>
        </row>
        <row r="22">
          <cell r="F22">
            <v>576</v>
          </cell>
        </row>
        <row r="23">
          <cell r="F23">
            <v>285.84000000000003</v>
          </cell>
        </row>
        <row r="24">
          <cell r="F24">
            <v>946.08</v>
          </cell>
        </row>
        <row r="25">
          <cell r="F25">
            <v>337.86</v>
          </cell>
        </row>
        <row r="26">
          <cell r="F26">
            <v>1188</v>
          </cell>
        </row>
        <row r="27">
          <cell r="F27">
            <v>147.6</v>
          </cell>
        </row>
        <row r="28">
          <cell r="F28">
            <v>70.2</v>
          </cell>
        </row>
        <row r="29">
          <cell r="F29">
            <v>342</v>
          </cell>
        </row>
        <row r="30">
          <cell r="F30">
            <v>211.68</v>
          </cell>
        </row>
        <row r="31">
          <cell r="F31">
            <v>110.16000000000001</v>
          </cell>
        </row>
        <row r="32">
          <cell r="F32">
            <v>316.8</v>
          </cell>
        </row>
        <row r="33">
          <cell r="F33">
            <v>316.8</v>
          </cell>
        </row>
        <row r="34">
          <cell r="F34">
            <v>1859.4</v>
          </cell>
        </row>
        <row r="35">
          <cell r="F35">
            <v>320.40000000000003</v>
          </cell>
        </row>
        <row r="36">
          <cell r="F36">
            <v>680.4</v>
          </cell>
        </row>
        <row r="37">
          <cell r="F37">
            <v>601.20000000000005</v>
          </cell>
        </row>
        <row r="38">
          <cell r="F38">
            <v>422.64000000000004</v>
          </cell>
        </row>
        <row r="39">
          <cell r="F39">
            <v>971.81999999999994</v>
          </cell>
        </row>
        <row r="40">
          <cell r="F40">
            <v>1249.74</v>
          </cell>
        </row>
        <row r="41">
          <cell r="F41">
            <v>108</v>
          </cell>
        </row>
        <row r="42">
          <cell r="F42">
            <v>367.02000000000004</v>
          </cell>
        </row>
        <row r="43">
          <cell r="F43">
            <v>54.72</v>
          </cell>
        </row>
        <row r="44">
          <cell r="F44">
            <v>366.3</v>
          </cell>
        </row>
        <row r="45">
          <cell r="F45">
            <v>54.72</v>
          </cell>
        </row>
        <row r="47">
          <cell r="F47">
            <v>54.72</v>
          </cell>
        </row>
        <row r="48">
          <cell r="F48">
            <v>864</v>
          </cell>
        </row>
        <row r="49">
          <cell r="F49">
            <v>54.72</v>
          </cell>
        </row>
        <row r="50">
          <cell r="F50">
            <v>933.83999999999992</v>
          </cell>
        </row>
        <row r="51">
          <cell r="F51">
            <v>241.20000000000002</v>
          </cell>
        </row>
        <row r="52">
          <cell r="F52">
            <v>356.94000000000005</v>
          </cell>
        </row>
        <row r="53">
          <cell r="F53">
            <v>343.8</v>
          </cell>
        </row>
        <row r="54">
          <cell r="F54">
            <v>383.40000000000003</v>
          </cell>
        </row>
        <row r="55">
          <cell r="F55">
            <v>302.40000000000003</v>
          </cell>
        </row>
        <row r="56">
          <cell r="F56">
            <v>196.20000000000002</v>
          </cell>
        </row>
        <row r="57">
          <cell r="F57">
            <v>1104.1199999999999</v>
          </cell>
        </row>
        <row r="58">
          <cell r="F58">
            <v>575.64</v>
          </cell>
        </row>
        <row r="59">
          <cell r="F59">
            <v>1170</v>
          </cell>
        </row>
        <row r="60">
          <cell r="F60">
            <v>587.88000000000011</v>
          </cell>
        </row>
        <row r="61">
          <cell r="F61">
            <v>846.9</v>
          </cell>
        </row>
        <row r="62">
          <cell r="F62">
            <v>425.7</v>
          </cell>
        </row>
        <row r="63">
          <cell r="F63">
            <v>396</v>
          </cell>
        </row>
        <row r="64">
          <cell r="F64">
            <v>793.62</v>
          </cell>
        </row>
        <row r="65">
          <cell r="F65">
            <v>1285.2</v>
          </cell>
        </row>
        <row r="66">
          <cell r="F66">
            <v>338.40000000000003</v>
          </cell>
        </row>
        <row r="67">
          <cell r="F67">
            <v>113.03999999999999</v>
          </cell>
        </row>
        <row r="68">
          <cell r="F68">
            <v>239.346</v>
          </cell>
        </row>
        <row r="69">
          <cell r="F69">
            <v>551.88000000000011</v>
          </cell>
        </row>
        <row r="70">
          <cell r="F70">
            <v>3747.42</v>
          </cell>
        </row>
        <row r="71">
          <cell r="F71">
            <v>1356.12</v>
          </cell>
        </row>
        <row r="72">
          <cell r="F72">
            <v>896.4</v>
          </cell>
        </row>
        <row r="73">
          <cell r="F73">
            <v>2064.6</v>
          </cell>
        </row>
        <row r="75">
          <cell r="F75">
            <v>3594.6</v>
          </cell>
        </row>
        <row r="76">
          <cell r="F76">
            <v>897.12</v>
          </cell>
        </row>
        <row r="77">
          <cell r="F77">
            <v>3769.2000000000003</v>
          </cell>
        </row>
        <row r="78">
          <cell r="F78">
            <v>1809</v>
          </cell>
        </row>
        <row r="79">
          <cell r="F79">
            <v>3990.7799999999997</v>
          </cell>
        </row>
        <row r="80">
          <cell r="F80">
            <v>3817.98</v>
          </cell>
        </row>
        <row r="81">
          <cell r="F81">
            <v>795.6</v>
          </cell>
        </row>
        <row r="82">
          <cell r="F82">
            <v>788.22</v>
          </cell>
        </row>
        <row r="83">
          <cell r="F83">
            <v>1544.4</v>
          </cell>
        </row>
        <row r="84">
          <cell r="F84">
            <v>1954.8</v>
          </cell>
        </row>
        <row r="85">
          <cell r="F85">
            <v>1033.2</v>
          </cell>
        </row>
        <row r="86">
          <cell r="F86">
            <v>951.66000000000008</v>
          </cell>
        </row>
        <row r="87">
          <cell r="F87">
            <v>878.4</v>
          </cell>
        </row>
        <row r="88">
          <cell r="F88">
            <v>4737.7439999999997</v>
          </cell>
        </row>
        <row r="89">
          <cell r="F89">
            <v>1641.6000000000001</v>
          </cell>
        </row>
        <row r="90">
          <cell r="F90">
            <v>1215</v>
          </cell>
        </row>
        <row r="91">
          <cell r="F91">
            <v>1441.8</v>
          </cell>
        </row>
        <row r="101">
          <cell r="E101">
            <v>307.8</v>
          </cell>
        </row>
        <row r="102">
          <cell r="E102">
            <v>828</v>
          </cell>
        </row>
        <row r="103">
          <cell r="E103">
            <v>773.81999999999994</v>
          </cell>
        </row>
        <row r="104">
          <cell r="E104">
            <v>1436.4</v>
          </cell>
        </row>
        <row r="105">
          <cell r="E105">
            <v>1985.7600000000002</v>
          </cell>
        </row>
        <row r="106">
          <cell r="E106">
            <v>1048.5</v>
          </cell>
        </row>
        <row r="107">
          <cell r="E107">
            <v>1050.48</v>
          </cell>
        </row>
        <row r="108">
          <cell r="E108">
            <v>750.06</v>
          </cell>
        </row>
        <row r="109">
          <cell r="E109">
            <v>751.68000000000006</v>
          </cell>
        </row>
        <row r="110">
          <cell r="E110">
            <v>762.30000000000007</v>
          </cell>
        </row>
        <row r="111">
          <cell r="E111">
            <v>743.22</v>
          </cell>
        </row>
        <row r="112">
          <cell r="E112">
            <v>766.26</v>
          </cell>
        </row>
        <row r="113">
          <cell r="E113">
            <v>644.58000000000004</v>
          </cell>
        </row>
        <row r="114">
          <cell r="E114">
            <v>748.44</v>
          </cell>
        </row>
        <row r="115">
          <cell r="E115">
            <v>741.42</v>
          </cell>
        </row>
        <row r="116">
          <cell r="E116">
            <v>1317.6000000000001</v>
          </cell>
        </row>
        <row r="117">
          <cell r="E117">
            <v>3392.2799999999997</v>
          </cell>
        </row>
        <row r="118">
          <cell r="E118">
            <v>3392.2799999999997</v>
          </cell>
        </row>
        <row r="119">
          <cell r="E119">
            <v>1818.54</v>
          </cell>
        </row>
        <row r="120">
          <cell r="E120">
            <v>1024.02</v>
          </cell>
        </row>
        <row r="121">
          <cell r="E121">
            <v>984.6</v>
          </cell>
        </row>
        <row r="122">
          <cell r="E122">
            <v>916.2</v>
          </cell>
        </row>
        <row r="123">
          <cell r="E123">
            <v>1620</v>
          </cell>
        </row>
        <row r="124">
          <cell r="E124">
            <v>1620</v>
          </cell>
        </row>
        <row r="125">
          <cell r="E125">
            <v>1620</v>
          </cell>
        </row>
        <row r="127">
          <cell r="E127">
            <v>792</v>
          </cell>
        </row>
        <row r="128">
          <cell r="E128">
            <v>882</v>
          </cell>
        </row>
        <row r="129">
          <cell r="E129">
            <v>963</v>
          </cell>
        </row>
        <row r="130">
          <cell r="E130">
            <v>104.4</v>
          </cell>
        </row>
        <row r="131">
          <cell r="E131">
            <v>142.20000000000002</v>
          </cell>
        </row>
        <row r="132">
          <cell r="E132">
            <v>142.20000000000002</v>
          </cell>
        </row>
        <row r="133">
          <cell r="E133">
            <v>104.4</v>
          </cell>
        </row>
        <row r="134">
          <cell r="E134">
            <v>520.20000000000005</v>
          </cell>
        </row>
        <row r="135">
          <cell r="E135">
            <v>671.4</v>
          </cell>
        </row>
        <row r="136">
          <cell r="E136">
            <v>671.4</v>
          </cell>
        </row>
        <row r="137">
          <cell r="E137">
            <v>671.4</v>
          </cell>
        </row>
        <row r="138">
          <cell r="E138">
            <v>545.4</v>
          </cell>
        </row>
        <row r="139">
          <cell r="E139">
            <v>871.2</v>
          </cell>
        </row>
        <row r="140">
          <cell r="E140">
            <v>406.8</v>
          </cell>
        </row>
        <row r="141">
          <cell r="E141">
            <v>784.80000000000007</v>
          </cell>
        </row>
        <row r="142">
          <cell r="E142">
            <v>1566</v>
          </cell>
        </row>
        <row r="143">
          <cell r="E143">
            <v>1566</v>
          </cell>
        </row>
        <row r="144">
          <cell r="E144">
            <v>1324.8</v>
          </cell>
        </row>
        <row r="145">
          <cell r="E145">
            <v>1566</v>
          </cell>
        </row>
        <row r="146">
          <cell r="E146">
            <v>1053</v>
          </cell>
        </row>
        <row r="147">
          <cell r="E147">
            <v>1630.8</v>
          </cell>
        </row>
        <row r="148">
          <cell r="E148">
            <v>565.20000000000005</v>
          </cell>
        </row>
        <row r="149">
          <cell r="E149">
            <v>1434.6000000000001</v>
          </cell>
        </row>
        <row r="150">
          <cell r="E150">
            <v>2376</v>
          </cell>
        </row>
        <row r="151">
          <cell r="E151">
            <v>496.8</v>
          </cell>
        </row>
        <row r="152">
          <cell r="E152">
            <v>448.56</v>
          </cell>
        </row>
        <row r="153">
          <cell r="E153">
            <v>434.34000000000003</v>
          </cell>
        </row>
        <row r="154">
          <cell r="E154">
            <v>1068.6600000000001</v>
          </cell>
        </row>
        <row r="155">
          <cell r="E155">
            <v>696.06</v>
          </cell>
        </row>
        <row r="156">
          <cell r="E156">
            <v>690.12</v>
          </cell>
        </row>
        <row r="157">
          <cell r="E157">
            <v>2009.5200000000002</v>
          </cell>
        </row>
        <row r="158">
          <cell r="E158">
            <v>690.30000000000007</v>
          </cell>
        </row>
        <row r="159">
          <cell r="E159">
            <v>689.76</v>
          </cell>
        </row>
        <row r="160">
          <cell r="E160">
            <v>822.6</v>
          </cell>
        </row>
        <row r="161">
          <cell r="E161">
            <v>417.06</v>
          </cell>
        </row>
        <row r="162">
          <cell r="E162">
            <v>409.5</v>
          </cell>
        </row>
        <row r="163">
          <cell r="E163">
            <v>1425.42</v>
          </cell>
        </row>
        <row r="164">
          <cell r="E164">
            <v>1392.66</v>
          </cell>
        </row>
        <row r="166">
          <cell r="E166">
            <v>334.62</v>
          </cell>
        </row>
        <row r="167">
          <cell r="E167">
            <v>1048.8600000000001</v>
          </cell>
        </row>
        <row r="168">
          <cell r="E168">
            <v>6047.46</v>
          </cell>
        </row>
        <row r="169">
          <cell r="E169">
            <v>681.30000000000007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1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M10" sqref="M10"/>
    </sheetView>
  </sheetViews>
  <sheetFormatPr defaultColWidth="9.109375" defaultRowHeight="14.4" outlineLevelRow="1"/>
  <cols>
    <col min="1" max="1" width="7.44140625" style="10" customWidth="1"/>
    <col min="2" max="2" width="16.33203125" style="7" customWidth="1"/>
    <col min="3" max="3" width="6" style="93" customWidth="1"/>
    <col min="4" max="4" width="9.6640625" style="7" customWidth="1"/>
    <col min="5" max="5" width="8.77734375" style="10" customWidth="1"/>
    <col min="6" max="6" width="11.6640625" style="9" customWidth="1"/>
    <col min="7" max="7" width="11" style="7" customWidth="1"/>
    <col min="8" max="8" width="10.21875" style="7" customWidth="1"/>
    <col min="9" max="9" width="9.88671875" style="7" customWidth="1"/>
    <col min="10" max="10" width="10.77734375" style="7" customWidth="1"/>
    <col min="11" max="11" width="8.77734375" style="7" customWidth="1"/>
    <col min="12" max="12" width="9.44140625" style="7" customWidth="1"/>
    <col min="13" max="13" width="8.88671875" style="7" customWidth="1"/>
    <col min="14" max="14" width="10" style="7" customWidth="1"/>
    <col min="15" max="15" width="5.88671875" style="7" customWidth="1"/>
    <col min="16" max="16" width="10" style="7" customWidth="1"/>
    <col min="17" max="17" width="10.21875" style="7" customWidth="1"/>
    <col min="18" max="18" width="7.6640625" style="7" customWidth="1"/>
    <col min="19" max="19" width="11" style="7" customWidth="1"/>
    <col min="20" max="20" width="9.21875" style="7" customWidth="1"/>
    <col min="21" max="21" width="11.109375" style="10" customWidth="1"/>
    <col min="22" max="22" width="10.44140625" style="7" customWidth="1"/>
    <col min="23" max="23" width="10.88671875" style="7" customWidth="1"/>
    <col min="24" max="24" width="11.33203125" style="7" customWidth="1"/>
    <col min="25" max="25" width="10.109375" style="7" customWidth="1"/>
    <col min="26" max="26" width="9.88671875" style="7" customWidth="1"/>
    <col min="27" max="27" width="8.77734375" style="7" customWidth="1"/>
    <col min="28" max="28" width="7.88671875" style="7" customWidth="1"/>
    <col min="29" max="29" width="8.77734375" style="10" customWidth="1"/>
    <col min="30" max="30" width="9.21875" style="7" customWidth="1"/>
    <col min="31" max="31" width="7.88671875" style="7" customWidth="1"/>
    <col min="32" max="32" width="6.33203125" style="7" customWidth="1"/>
    <col min="33" max="33" width="8.21875" style="7" customWidth="1"/>
    <col min="34" max="34" width="8.77734375" style="7" customWidth="1"/>
    <col min="35" max="35" width="9.33203125" style="7" customWidth="1"/>
    <col min="36" max="36" width="10.21875" style="10" customWidth="1"/>
    <col min="37" max="37" width="9.77734375" style="10" customWidth="1"/>
    <col min="38" max="38" width="8.6640625" style="10" customWidth="1"/>
    <col min="39" max="39" width="10.21875" style="7" customWidth="1"/>
    <col min="40" max="40" width="9.5546875" style="7" customWidth="1"/>
    <col min="41" max="41" width="11.33203125" style="7" customWidth="1"/>
    <col min="42" max="42" width="9.21875" style="7" customWidth="1"/>
    <col min="43" max="45" width="10" style="7" customWidth="1"/>
    <col min="46" max="46" width="11.6640625" style="7" customWidth="1"/>
    <col min="47" max="47" width="9.6640625" style="7" customWidth="1"/>
    <col min="48" max="48" width="10.44140625" style="7" customWidth="1"/>
    <col min="49" max="49" width="8.5546875" style="7" customWidth="1"/>
    <col min="50" max="50" width="9.33203125" style="7" customWidth="1"/>
    <col min="51" max="51" width="10.5546875" style="7" customWidth="1"/>
    <col min="52" max="52" width="11.6640625" style="7" customWidth="1"/>
    <col min="53" max="53" width="11.109375" style="7" customWidth="1"/>
    <col min="54" max="16384" width="9.109375" style="1"/>
  </cols>
  <sheetData>
    <row r="1" spans="1:53" ht="22.8" customHeight="1" thickBot="1">
      <c r="A1" s="170" t="s">
        <v>183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T1" s="33"/>
    </row>
    <row r="2" spans="1:53" ht="36" customHeight="1" thickBot="1">
      <c r="A2" s="147" t="s">
        <v>134</v>
      </c>
      <c r="B2" s="150" t="s">
        <v>115</v>
      </c>
      <c r="C2" s="153" t="s">
        <v>136</v>
      </c>
      <c r="D2" s="156" t="s">
        <v>179</v>
      </c>
      <c r="E2" s="116" t="s">
        <v>122</v>
      </c>
      <c r="F2" s="119" t="s">
        <v>160</v>
      </c>
      <c r="G2" s="120"/>
      <c r="H2" s="120"/>
      <c r="I2" s="120"/>
      <c r="J2" s="120"/>
      <c r="K2" s="121"/>
      <c r="L2" s="119" t="s">
        <v>161</v>
      </c>
      <c r="M2" s="120"/>
      <c r="N2" s="120"/>
      <c r="O2" s="121"/>
      <c r="P2" s="132" t="s">
        <v>155</v>
      </c>
      <c r="Q2" s="133"/>
      <c r="R2" s="133"/>
      <c r="S2" s="134"/>
      <c r="T2" s="138" t="s">
        <v>132</v>
      </c>
      <c r="U2" s="143" t="s">
        <v>133</v>
      </c>
      <c r="V2" s="145" t="s">
        <v>112</v>
      </c>
      <c r="W2" s="119" t="s">
        <v>158</v>
      </c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1"/>
      <c r="AI2" s="119" t="s">
        <v>135</v>
      </c>
      <c r="AJ2" s="120"/>
      <c r="AK2" s="120"/>
      <c r="AL2" s="121"/>
      <c r="AM2" s="162" t="s">
        <v>116</v>
      </c>
      <c r="AN2" s="162"/>
      <c r="AO2" s="180" t="s">
        <v>165</v>
      </c>
      <c r="AP2" s="181"/>
      <c r="AQ2" s="181"/>
      <c r="AR2" s="181"/>
      <c r="AS2" s="123"/>
      <c r="AT2" s="123"/>
      <c r="AU2" s="123"/>
      <c r="AV2" s="123"/>
      <c r="AW2" s="123"/>
      <c r="AX2" s="123"/>
      <c r="AY2" s="124"/>
      <c r="AZ2" s="163" t="s">
        <v>168</v>
      </c>
      <c r="BA2" s="159" t="s">
        <v>178</v>
      </c>
    </row>
    <row r="3" spans="1:53" ht="34.200000000000003" customHeight="1" thickBot="1">
      <c r="A3" s="148"/>
      <c r="B3" s="151"/>
      <c r="C3" s="154"/>
      <c r="D3" s="157"/>
      <c r="E3" s="117"/>
      <c r="F3" s="171" t="s">
        <v>156</v>
      </c>
      <c r="G3" s="172" t="s">
        <v>131</v>
      </c>
      <c r="H3" s="172" t="s">
        <v>129</v>
      </c>
      <c r="I3" s="172" t="s">
        <v>130</v>
      </c>
      <c r="J3" s="130" t="s">
        <v>157</v>
      </c>
      <c r="K3" s="131"/>
      <c r="L3" s="138" t="s">
        <v>170</v>
      </c>
      <c r="M3" s="122" t="s">
        <v>131</v>
      </c>
      <c r="N3" s="122" t="s">
        <v>129</v>
      </c>
      <c r="O3" s="116" t="s">
        <v>130</v>
      </c>
      <c r="P3" s="135"/>
      <c r="Q3" s="136"/>
      <c r="R3" s="136"/>
      <c r="S3" s="137"/>
      <c r="T3" s="139"/>
      <c r="U3" s="144"/>
      <c r="V3" s="146"/>
      <c r="W3" s="138" t="s">
        <v>167</v>
      </c>
      <c r="X3" s="122" t="s">
        <v>131</v>
      </c>
      <c r="Y3" s="122" t="s">
        <v>129</v>
      </c>
      <c r="Z3" s="122" t="s">
        <v>169</v>
      </c>
      <c r="AA3" s="122" t="s">
        <v>149</v>
      </c>
      <c r="AB3" s="166" t="s">
        <v>157</v>
      </c>
      <c r="AC3" s="133"/>
      <c r="AD3" s="133"/>
      <c r="AE3" s="133"/>
      <c r="AF3" s="133"/>
      <c r="AG3" s="133"/>
      <c r="AH3" s="134"/>
      <c r="AI3" s="119" t="s">
        <v>157</v>
      </c>
      <c r="AJ3" s="120"/>
      <c r="AK3" s="120"/>
      <c r="AL3" s="121"/>
      <c r="AM3" s="162" t="s">
        <v>157</v>
      </c>
      <c r="AN3" s="162"/>
      <c r="AO3" s="182" t="s">
        <v>166</v>
      </c>
      <c r="AP3" s="183" t="s">
        <v>138</v>
      </c>
      <c r="AQ3" s="183" t="s">
        <v>182</v>
      </c>
      <c r="AR3" s="183" t="s">
        <v>145</v>
      </c>
      <c r="AS3" s="122" t="s">
        <v>157</v>
      </c>
      <c r="AT3" s="122"/>
      <c r="AU3" s="122"/>
      <c r="AV3" s="122"/>
      <c r="AW3" s="122"/>
      <c r="AX3" s="122"/>
      <c r="AY3" s="116"/>
      <c r="AZ3" s="164"/>
      <c r="BA3" s="160"/>
    </row>
    <row r="4" spans="1:53" ht="33.6" customHeight="1" thickBot="1">
      <c r="A4" s="148"/>
      <c r="B4" s="151"/>
      <c r="C4" s="154"/>
      <c r="D4" s="157"/>
      <c r="E4" s="117"/>
      <c r="F4" s="173"/>
      <c r="G4" s="142"/>
      <c r="H4" s="142"/>
      <c r="I4" s="142"/>
      <c r="J4" s="184" t="s">
        <v>148</v>
      </c>
      <c r="K4" s="117" t="s">
        <v>150</v>
      </c>
      <c r="L4" s="173"/>
      <c r="M4" s="142"/>
      <c r="N4" s="142"/>
      <c r="O4" s="117"/>
      <c r="P4" s="119" t="s">
        <v>157</v>
      </c>
      <c r="Q4" s="120"/>
      <c r="R4" s="120"/>
      <c r="S4" s="121"/>
      <c r="T4" s="140" t="s">
        <v>157</v>
      </c>
      <c r="U4" s="140"/>
      <c r="V4" s="140"/>
      <c r="W4" s="173"/>
      <c r="X4" s="142"/>
      <c r="Y4" s="142"/>
      <c r="Z4" s="142"/>
      <c r="AA4" s="142"/>
      <c r="AB4" s="142" t="s">
        <v>163</v>
      </c>
      <c r="AC4" s="142" t="s">
        <v>164</v>
      </c>
      <c r="AD4" s="142" t="s">
        <v>153</v>
      </c>
      <c r="AE4" s="142" t="s">
        <v>159</v>
      </c>
      <c r="AF4" s="142" t="s">
        <v>154</v>
      </c>
      <c r="AG4" s="176" t="s">
        <v>147</v>
      </c>
      <c r="AH4" s="117" t="s">
        <v>152</v>
      </c>
      <c r="AI4" s="171" t="s">
        <v>137</v>
      </c>
      <c r="AJ4" s="172" t="s">
        <v>175</v>
      </c>
      <c r="AK4" s="172" t="s">
        <v>176</v>
      </c>
      <c r="AL4" s="177" t="s">
        <v>177</v>
      </c>
      <c r="AM4" s="169" t="s">
        <v>174</v>
      </c>
      <c r="AN4" s="169"/>
      <c r="AO4" s="182"/>
      <c r="AP4" s="183"/>
      <c r="AQ4" s="183"/>
      <c r="AR4" s="183"/>
      <c r="AS4" s="167" t="s">
        <v>142</v>
      </c>
      <c r="AT4" s="167" t="s">
        <v>139</v>
      </c>
      <c r="AU4" s="167" t="s">
        <v>140</v>
      </c>
      <c r="AV4" s="167" t="s">
        <v>141</v>
      </c>
      <c r="AW4" s="127" t="s">
        <v>143</v>
      </c>
      <c r="AX4" s="127" t="s">
        <v>144</v>
      </c>
      <c r="AY4" s="125" t="s">
        <v>146</v>
      </c>
      <c r="AZ4" s="164"/>
      <c r="BA4" s="160"/>
    </row>
    <row r="5" spans="1:53" ht="97.2" customHeight="1" thickBot="1">
      <c r="A5" s="149"/>
      <c r="B5" s="152"/>
      <c r="C5" s="155"/>
      <c r="D5" s="158"/>
      <c r="E5" s="118"/>
      <c r="F5" s="139"/>
      <c r="G5" s="174"/>
      <c r="H5" s="174"/>
      <c r="I5" s="174"/>
      <c r="J5" s="185"/>
      <c r="K5" s="118"/>
      <c r="L5" s="139"/>
      <c r="M5" s="174"/>
      <c r="N5" s="174"/>
      <c r="O5" s="118"/>
      <c r="P5" s="99" t="s">
        <v>171</v>
      </c>
      <c r="Q5" s="100" t="s">
        <v>173</v>
      </c>
      <c r="R5" s="100" t="s">
        <v>151</v>
      </c>
      <c r="S5" s="175" t="s">
        <v>162</v>
      </c>
      <c r="T5" s="141" t="s">
        <v>180</v>
      </c>
      <c r="U5" s="142"/>
      <c r="V5" s="30" t="s">
        <v>172</v>
      </c>
      <c r="W5" s="139"/>
      <c r="X5" s="174"/>
      <c r="Y5" s="174"/>
      <c r="Z5" s="174"/>
      <c r="AA5" s="174"/>
      <c r="AB5" s="174"/>
      <c r="AC5" s="174"/>
      <c r="AD5" s="174"/>
      <c r="AE5" s="174"/>
      <c r="AF5" s="174"/>
      <c r="AG5" s="158"/>
      <c r="AH5" s="118"/>
      <c r="AI5" s="139"/>
      <c r="AJ5" s="174"/>
      <c r="AK5" s="174"/>
      <c r="AL5" s="118"/>
      <c r="AM5" s="178" t="s">
        <v>118</v>
      </c>
      <c r="AN5" s="179" t="s">
        <v>119</v>
      </c>
      <c r="AO5" s="182"/>
      <c r="AP5" s="183"/>
      <c r="AQ5" s="183"/>
      <c r="AR5" s="183"/>
      <c r="AS5" s="168"/>
      <c r="AT5" s="168"/>
      <c r="AU5" s="168"/>
      <c r="AV5" s="168"/>
      <c r="AW5" s="128"/>
      <c r="AX5" s="128"/>
      <c r="AY5" s="126"/>
      <c r="AZ5" s="165"/>
      <c r="BA5" s="161"/>
    </row>
    <row r="6" spans="1:53" s="2" customFormat="1" outlineLevel="1">
      <c r="A6" s="95">
        <v>1</v>
      </c>
      <c r="B6" s="96" t="s">
        <v>32</v>
      </c>
      <c r="C6" s="97" t="s">
        <v>33</v>
      </c>
      <c r="D6" s="98"/>
      <c r="E6" s="103">
        <v>447.85</v>
      </c>
      <c r="F6" s="38">
        <f>G6+H6+I6+J6+K6</f>
        <v>16159.945521793126</v>
      </c>
      <c r="G6" s="15">
        <v>11415.088726415612</v>
      </c>
      <c r="H6" s="15">
        <f>G6*0.302</f>
        <v>3447.3567953775146</v>
      </c>
      <c r="I6" s="15">
        <v>0</v>
      </c>
      <c r="J6" s="15"/>
      <c r="K6" s="39">
        <v>1297.5</v>
      </c>
      <c r="L6" s="16">
        <f>M6+N6+O6</f>
        <v>0</v>
      </c>
      <c r="M6" s="15"/>
      <c r="N6" s="15"/>
      <c r="O6" s="39"/>
      <c r="P6" s="40">
        <v>6421.3570262724297</v>
      </c>
      <c r="Q6" s="28">
        <v>1379.4528038868511</v>
      </c>
      <c r="R6" s="28">
        <v>39.761135263009727</v>
      </c>
      <c r="S6" s="41">
        <f>P6+Q6+R6</f>
        <v>7840.570965422291</v>
      </c>
      <c r="T6" s="42"/>
      <c r="U6" s="5">
        <v>0</v>
      </c>
      <c r="V6" s="5">
        <v>545.14897999999994</v>
      </c>
      <c r="W6" s="15">
        <f>X6+Y6+Z6+AA6+AB6+AC6+AD6+AE6+AF6+AG6+AH6</f>
        <v>2220.8722928046914</v>
      </c>
      <c r="X6" s="15">
        <v>0</v>
      </c>
      <c r="Y6" s="15">
        <f>X6*30.2%</f>
        <v>0</v>
      </c>
      <c r="Z6" s="17">
        <v>1392.0808253858288</v>
      </c>
      <c r="AA6" s="15">
        <v>394.16897528134263</v>
      </c>
      <c r="AB6" s="15">
        <v>0</v>
      </c>
      <c r="AC6" s="15">
        <v>154.23186985155169</v>
      </c>
      <c r="AD6" s="15"/>
      <c r="AE6" s="15"/>
      <c r="AF6" s="15"/>
      <c r="AG6" s="18"/>
      <c r="AH6" s="19">
        <v>280.39062228596811</v>
      </c>
      <c r="AI6" s="43"/>
      <c r="AJ6" s="15"/>
      <c r="AK6" s="15"/>
      <c r="AL6" s="15"/>
      <c r="AM6" s="15">
        <v>2080.6</v>
      </c>
      <c r="AN6" s="19"/>
      <c r="AO6" s="44">
        <f>AP6+AQ6+AR6+AS6+AT6+AU6+AV6+AW6+AX6+AY6</f>
        <v>12667.698879479434</v>
      </c>
      <c r="AP6" s="17">
        <v>6186.5696527423406</v>
      </c>
      <c r="AQ6" s="17">
        <v>1865.7840497234552</v>
      </c>
      <c r="AR6" s="17">
        <v>796.11048584915807</v>
      </c>
      <c r="AS6" s="15">
        <v>89.949840408173984</v>
      </c>
      <c r="AT6" s="17">
        <v>1319.0957057301675</v>
      </c>
      <c r="AU6" s="17">
        <v>417.02738235620717</v>
      </c>
      <c r="AV6" s="17">
        <v>1637.2357839427361</v>
      </c>
      <c r="AW6" s="15">
        <v>60.969534307422833</v>
      </c>
      <c r="AX6" s="15">
        <v>158.33739051728367</v>
      </c>
      <c r="AY6" s="45">
        <v>136.61905390248901</v>
      </c>
      <c r="AZ6" s="46">
        <v>1501.1207822940901</v>
      </c>
      <c r="BA6" s="20">
        <f>AZ6+AO6+AN6+AM6+AI6+W6+V6+U6+T6+S6+L6+F6</f>
        <v>43015.957421793639</v>
      </c>
    </row>
    <row r="7" spans="1:53" s="2" customFormat="1" outlineLevel="1">
      <c r="A7" s="34">
        <f>A6+1</f>
        <v>2</v>
      </c>
      <c r="B7" s="35" t="s">
        <v>34</v>
      </c>
      <c r="C7" s="87" t="s">
        <v>35</v>
      </c>
      <c r="D7" s="36"/>
      <c r="E7" s="37">
        <v>353.2</v>
      </c>
      <c r="F7" s="47">
        <f t="shared" ref="F7:F70" si="0">G7+H7+I7+J7+K7</f>
        <v>0</v>
      </c>
      <c r="G7" s="5"/>
      <c r="H7" s="5"/>
      <c r="I7" s="5">
        <v>0</v>
      </c>
      <c r="J7" s="5"/>
      <c r="K7" s="48">
        <v>0</v>
      </c>
      <c r="L7" s="21">
        <f t="shared" ref="L7:L70" si="1">M7+N7+O7</f>
        <v>0</v>
      </c>
      <c r="M7" s="5"/>
      <c r="N7" s="5"/>
      <c r="O7" s="48"/>
      <c r="P7" s="21">
        <v>5064.2476313038323</v>
      </c>
      <c r="Q7" s="5">
        <v>1087.9149946027367</v>
      </c>
      <c r="R7" s="5">
        <v>31.3578943282238</v>
      </c>
      <c r="S7" s="48">
        <f t="shared" ref="S7:S70" si="2">P7+Q7+R7</f>
        <v>6183.5205202347925</v>
      </c>
      <c r="T7" s="42"/>
      <c r="U7" s="5">
        <v>0</v>
      </c>
      <c r="V7" s="5"/>
      <c r="W7" s="15">
        <f t="shared" ref="W7:W70" si="3">X7+Y7+Z7+AA7+AB7+AC7+AD7+AE7+AF7+AG7+AH7</f>
        <v>9148.8758009132453</v>
      </c>
      <c r="X7" s="5">
        <v>5681.5434000000014</v>
      </c>
      <c r="Y7" s="5">
        <f t="shared" ref="Y7:Y70" si="4">X7*30.2%</f>
        <v>1715.8261068000004</v>
      </c>
      <c r="Z7" s="4">
        <v>1097.8741710980789</v>
      </c>
      <c r="AA7" s="5">
        <v>310.86408857735887</v>
      </c>
      <c r="AB7" s="5">
        <v>0</v>
      </c>
      <c r="AC7" s="5">
        <v>121.63603088437657</v>
      </c>
      <c r="AD7" s="5"/>
      <c r="AE7" s="5"/>
      <c r="AF7" s="5"/>
      <c r="AG7" s="5"/>
      <c r="AH7" s="5">
        <v>221.13200355343065</v>
      </c>
      <c r="AI7" s="5"/>
      <c r="AJ7" s="5"/>
      <c r="AK7" s="5"/>
      <c r="AL7" s="5"/>
      <c r="AM7" s="5"/>
      <c r="AN7" s="49"/>
      <c r="AO7" s="50">
        <f t="shared" ref="AO7:AO70" si="5">AP7+AQ7+AR7+AS7+AT7+AU7+AV7+AW7+AX7+AY7</f>
        <v>9990.4683358984767</v>
      </c>
      <c r="AP7" s="4">
        <v>4879.0809452910426</v>
      </c>
      <c r="AQ7" s="4">
        <v>1471.4634952826259</v>
      </c>
      <c r="AR7" s="4">
        <v>627.8580408661885</v>
      </c>
      <c r="AS7" s="5">
        <v>70.939563765026321</v>
      </c>
      <c r="AT7" s="4">
        <v>1040.3139516889471</v>
      </c>
      <c r="AU7" s="4">
        <v>328.89152941434037</v>
      </c>
      <c r="AV7" s="4">
        <v>1291.2173247484075</v>
      </c>
      <c r="AW7" s="5">
        <v>48.084044919910099</v>
      </c>
      <c r="AX7" s="5">
        <v>124.87387815273991</v>
      </c>
      <c r="AY7" s="12">
        <v>107.74556176925108</v>
      </c>
      <c r="AZ7" s="51">
        <v>1183.8692872753654</v>
      </c>
      <c r="BA7" s="22">
        <f t="shared" ref="BA7:BA70" si="6">AZ7+AO7+AN7+AM7+AI7+W7+V7+U7+T7+S7+L7+F7</f>
        <v>26506.733944321881</v>
      </c>
    </row>
    <row r="8" spans="1:53" s="2" customFormat="1" outlineLevel="1">
      <c r="A8" s="34">
        <f t="shared" ref="A8:A20" si="7">A7+1</f>
        <v>3</v>
      </c>
      <c r="B8" s="35" t="s">
        <v>34</v>
      </c>
      <c r="C8" s="87">
        <v>1</v>
      </c>
      <c r="D8" s="36"/>
      <c r="E8" s="37">
        <v>246.39</v>
      </c>
      <c r="F8" s="47">
        <f t="shared" si="0"/>
        <v>0</v>
      </c>
      <c r="G8" s="5"/>
      <c r="H8" s="5"/>
      <c r="I8" s="5">
        <v>0</v>
      </c>
      <c r="J8" s="5"/>
      <c r="K8" s="48">
        <v>0</v>
      </c>
      <c r="L8" s="21">
        <f t="shared" si="1"/>
        <v>0</v>
      </c>
      <c r="M8" s="5"/>
      <c r="N8" s="5"/>
      <c r="O8" s="48"/>
      <c r="P8" s="21">
        <v>3532.7858830038263</v>
      </c>
      <c r="Q8" s="5">
        <v>758.92235424736214</v>
      </c>
      <c r="R8" s="5">
        <v>21.875061108525099</v>
      </c>
      <c r="S8" s="48">
        <f t="shared" si="2"/>
        <v>4313.5832983597138</v>
      </c>
      <c r="T8" s="42"/>
      <c r="U8" s="5">
        <v>0</v>
      </c>
      <c r="V8" s="5"/>
      <c r="W8" s="15">
        <f t="shared" si="3"/>
        <v>1221.839285975545</v>
      </c>
      <c r="X8" s="5">
        <v>0</v>
      </c>
      <c r="Y8" s="5">
        <f t="shared" si="4"/>
        <v>0</v>
      </c>
      <c r="Z8" s="4">
        <v>765.86981035349845</v>
      </c>
      <c r="AA8" s="5">
        <v>216.85674627569497</v>
      </c>
      <c r="AB8" s="5">
        <v>0</v>
      </c>
      <c r="AC8" s="5">
        <v>84.852496176674805</v>
      </c>
      <c r="AD8" s="5"/>
      <c r="AE8" s="5"/>
      <c r="AF8" s="5"/>
      <c r="AG8" s="5"/>
      <c r="AH8" s="5">
        <v>154.26023316967664</v>
      </c>
      <c r="AI8" s="5"/>
      <c r="AJ8" s="5"/>
      <c r="AK8" s="5"/>
      <c r="AL8" s="5"/>
      <c r="AM8" s="5">
        <v>184.46</v>
      </c>
      <c r="AN8" s="49"/>
      <c r="AO8" s="50">
        <f t="shared" si="5"/>
        <v>6969.2850885674588</v>
      </c>
      <c r="AP8" s="4">
        <v>3403.6148191117222</v>
      </c>
      <c r="AQ8" s="4">
        <v>1026.4832689770278</v>
      </c>
      <c r="AR8" s="4">
        <v>437.98964521240146</v>
      </c>
      <c r="AS8" s="5">
        <v>49.48697371479286</v>
      </c>
      <c r="AT8" s="4">
        <v>725.71617937893461</v>
      </c>
      <c r="AU8" s="4">
        <v>229.43257059003207</v>
      </c>
      <c r="AV8" s="4">
        <v>900.74472436228803</v>
      </c>
      <c r="AW8" s="5">
        <v>33.543113895290631</v>
      </c>
      <c r="AX8" s="5">
        <v>87.111197163232134</v>
      </c>
      <c r="AY8" s="12">
        <v>75.162596161737767</v>
      </c>
      <c r="AZ8" s="51">
        <v>825.85943853844105</v>
      </c>
      <c r="BA8" s="22">
        <f t="shared" si="6"/>
        <v>13515.027111441159</v>
      </c>
    </row>
    <row r="9" spans="1:53" s="2" customFormat="1" outlineLevel="1">
      <c r="A9" s="34">
        <f t="shared" si="7"/>
        <v>4</v>
      </c>
      <c r="B9" s="35" t="s">
        <v>34</v>
      </c>
      <c r="C9" s="87">
        <v>3</v>
      </c>
      <c r="D9" s="36"/>
      <c r="E9" s="37">
        <v>240.84</v>
      </c>
      <c r="F9" s="47">
        <f t="shared" si="0"/>
        <v>0</v>
      </c>
      <c r="G9" s="5"/>
      <c r="H9" s="5"/>
      <c r="I9" s="5">
        <v>0</v>
      </c>
      <c r="J9" s="5"/>
      <c r="K9" s="48">
        <v>0</v>
      </c>
      <c r="L9" s="21">
        <f t="shared" si="1"/>
        <v>0</v>
      </c>
      <c r="M9" s="5"/>
      <c r="N9" s="5"/>
      <c r="O9" s="48"/>
      <c r="P9" s="21">
        <v>3453.2089454224665</v>
      </c>
      <c r="Q9" s="5">
        <v>741.82742723704166</v>
      </c>
      <c r="R9" s="5">
        <v>21.382319564013084</v>
      </c>
      <c r="S9" s="48">
        <f t="shared" si="2"/>
        <v>4216.4186922235212</v>
      </c>
      <c r="T9" s="42"/>
      <c r="U9" s="5">
        <v>0</v>
      </c>
      <c r="V9" s="5"/>
      <c r="W9" s="15">
        <f t="shared" si="3"/>
        <v>2042.391269875855</v>
      </c>
      <c r="X9" s="5">
        <v>651.36270152791781</v>
      </c>
      <c r="Y9" s="5">
        <f t="shared" si="4"/>
        <v>196.71153586143117</v>
      </c>
      <c r="Z9" s="4">
        <v>748.61839005453385</v>
      </c>
      <c r="AA9" s="5">
        <v>211.97199063695109</v>
      </c>
      <c r="AB9" s="5">
        <v>0</v>
      </c>
      <c r="AC9" s="5">
        <v>82.941171229312729</v>
      </c>
      <c r="AD9" s="5"/>
      <c r="AE9" s="5"/>
      <c r="AF9" s="5"/>
      <c r="AG9" s="5"/>
      <c r="AH9" s="5">
        <v>150.7854805657085</v>
      </c>
      <c r="AI9" s="5"/>
      <c r="AJ9" s="5"/>
      <c r="AK9" s="5"/>
      <c r="AL9" s="5"/>
      <c r="AM9" s="5">
        <v>170.1</v>
      </c>
      <c r="AN9" s="49"/>
      <c r="AO9" s="50">
        <f t="shared" si="5"/>
        <v>6812.3000963131108</v>
      </c>
      <c r="AP9" s="4">
        <v>3326.9474939521383</v>
      </c>
      <c r="AQ9" s="4">
        <v>1003.3614615058543</v>
      </c>
      <c r="AR9" s="4">
        <v>428.1238124637963</v>
      </c>
      <c r="AS9" s="5">
        <v>48.372266526525884</v>
      </c>
      <c r="AT9" s="4">
        <v>709.36923025131955</v>
      </c>
      <c r="AU9" s="4">
        <v>224.26454117822689</v>
      </c>
      <c r="AV9" s="4">
        <v>880.45521090715317</v>
      </c>
      <c r="AW9" s="5">
        <v>32.787546371775619</v>
      </c>
      <c r="AX9" s="5">
        <v>85.148994377989467</v>
      </c>
      <c r="AY9" s="12">
        <v>73.469538778330786</v>
      </c>
      <c r="AZ9" s="51">
        <v>807.25673597791365</v>
      </c>
      <c r="BA9" s="22">
        <f t="shared" si="6"/>
        <v>14048.466794390399</v>
      </c>
    </row>
    <row r="10" spans="1:53" s="2" customFormat="1" outlineLevel="1">
      <c r="A10" s="34">
        <f t="shared" si="7"/>
        <v>5</v>
      </c>
      <c r="B10" s="35" t="s">
        <v>34</v>
      </c>
      <c r="C10" s="87">
        <v>5</v>
      </c>
      <c r="D10" s="36"/>
      <c r="E10" s="37">
        <v>248.33</v>
      </c>
      <c r="F10" s="47">
        <f t="shared" si="0"/>
        <v>0</v>
      </c>
      <c r="G10" s="5"/>
      <c r="H10" s="5"/>
      <c r="I10" s="5">
        <v>0</v>
      </c>
      <c r="J10" s="5"/>
      <c r="K10" s="48">
        <v>0</v>
      </c>
      <c r="L10" s="21">
        <f t="shared" si="1"/>
        <v>0</v>
      </c>
      <c r="M10" s="5"/>
      <c r="N10" s="5"/>
      <c r="O10" s="48"/>
      <c r="P10" s="21">
        <v>3560.6019656899239</v>
      </c>
      <c r="Q10" s="5">
        <v>764.89787828340229</v>
      </c>
      <c r="R10" s="5">
        <v>22.047298693453616</v>
      </c>
      <c r="S10" s="48">
        <f t="shared" si="2"/>
        <v>4347.54714266678</v>
      </c>
      <c r="T10" s="42"/>
      <c r="U10" s="5">
        <v>0</v>
      </c>
      <c r="V10" s="5"/>
      <c r="W10" s="15">
        <f t="shared" si="3"/>
        <v>1231.4596772852269</v>
      </c>
      <c r="X10" s="5">
        <v>0</v>
      </c>
      <c r="Y10" s="5">
        <f t="shared" si="4"/>
        <v>0</v>
      </c>
      <c r="Z10" s="4">
        <v>771.90003654809163</v>
      </c>
      <c r="AA10" s="5">
        <v>218.56421040887756</v>
      </c>
      <c r="AB10" s="5">
        <v>0</v>
      </c>
      <c r="AC10" s="5">
        <v>85.520598951068067</v>
      </c>
      <c r="AD10" s="5"/>
      <c r="AE10" s="5"/>
      <c r="AF10" s="5"/>
      <c r="AG10" s="5"/>
      <c r="AH10" s="5">
        <v>155.47483137718982</v>
      </c>
      <c r="AI10" s="5"/>
      <c r="AJ10" s="5"/>
      <c r="AK10" s="5"/>
      <c r="AL10" s="5"/>
      <c r="AM10" s="5"/>
      <c r="AN10" s="49"/>
      <c r="AO10" s="50">
        <f t="shared" si="5"/>
        <v>7024.1591218960084</v>
      </c>
      <c r="AP10" s="4">
        <v>3430.413848086424</v>
      </c>
      <c r="AQ10" s="4">
        <v>1034.5654863633481</v>
      </c>
      <c r="AR10" s="4">
        <v>441.43824260560763</v>
      </c>
      <c r="AS10" s="5">
        <v>49.876619110331227</v>
      </c>
      <c r="AT10" s="4">
        <v>731.43024808300197</v>
      </c>
      <c r="AU10" s="4">
        <v>231.23905294298743</v>
      </c>
      <c r="AV10" s="4">
        <v>907.83691465110996</v>
      </c>
      <c r="AW10" s="5">
        <v>33.807222182789573</v>
      </c>
      <c r="AX10" s="5">
        <v>87.797084262938569</v>
      </c>
      <c r="AY10" s="12">
        <v>75.754403607469214</v>
      </c>
      <c r="AZ10" s="51">
        <v>832.36200483887774</v>
      </c>
      <c r="BA10" s="22">
        <f t="shared" si="6"/>
        <v>13435.527946686892</v>
      </c>
    </row>
    <row r="11" spans="1:53" s="2" customFormat="1" outlineLevel="1">
      <c r="A11" s="34">
        <f t="shared" si="7"/>
        <v>6</v>
      </c>
      <c r="B11" s="35" t="s">
        <v>34</v>
      </c>
      <c r="C11" s="87">
        <v>7</v>
      </c>
      <c r="D11" s="36"/>
      <c r="E11" s="37">
        <v>251.32</v>
      </c>
      <c r="F11" s="47">
        <f t="shared" si="0"/>
        <v>0</v>
      </c>
      <c r="G11" s="5"/>
      <c r="H11" s="5"/>
      <c r="I11" s="5">
        <v>0</v>
      </c>
      <c r="J11" s="5"/>
      <c r="K11" s="48">
        <v>0</v>
      </c>
      <c r="L11" s="21">
        <f t="shared" si="1"/>
        <v>0</v>
      </c>
      <c r="M11" s="5"/>
      <c r="N11" s="5"/>
      <c r="O11" s="48"/>
      <c r="P11" s="21">
        <v>3603.4731446751971</v>
      </c>
      <c r="Q11" s="5">
        <v>774.10757769977317</v>
      </c>
      <c r="R11" s="5">
        <v>22.3127576516682</v>
      </c>
      <c r="S11" s="48">
        <f t="shared" si="2"/>
        <v>4399.8934800266388</v>
      </c>
      <c r="T11" s="42"/>
      <c r="U11" s="5">
        <v>0</v>
      </c>
      <c r="V11" s="5"/>
      <c r="W11" s="15">
        <f t="shared" si="3"/>
        <v>1246.2869814171597</v>
      </c>
      <c r="X11" s="5">
        <v>0</v>
      </c>
      <c r="Y11" s="5">
        <f t="shared" si="4"/>
        <v>0</v>
      </c>
      <c r="Z11" s="4">
        <v>781.19404496140771</v>
      </c>
      <c r="AA11" s="5">
        <v>221.19581750074133</v>
      </c>
      <c r="AB11" s="5">
        <v>0</v>
      </c>
      <c r="AC11" s="5">
        <v>86.550303742529778</v>
      </c>
      <c r="AD11" s="5"/>
      <c r="AE11" s="5"/>
      <c r="AF11" s="5"/>
      <c r="AG11" s="5"/>
      <c r="AH11" s="5">
        <v>157.34681521248072</v>
      </c>
      <c r="AI11" s="5"/>
      <c r="AJ11" s="5"/>
      <c r="AK11" s="5"/>
      <c r="AL11" s="5"/>
      <c r="AM11" s="5"/>
      <c r="AN11" s="49"/>
      <c r="AO11" s="50">
        <f t="shared" si="5"/>
        <v>7108.7330186240279</v>
      </c>
      <c r="AP11" s="4">
        <v>3471.7175061453713</v>
      </c>
      <c r="AQ11" s="4">
        <v>1047.0220997577283</v>
      </c>
      <c r="AR11" s="4">
        <v>446.75334889719846</v>
      </c>
      <c r="AS11" s="5">
        <v>50.477155055001184</v>
      </c>
      <c r="AT11" s="4">
        <v>740.23698283823956</v>
      </c>
      <c r="AU11" s="4">
        <v>234.02327059006802</v>
      </c>
      <c r="AV11" s="4">
        <v>918.76766153955202</v>
      </c>
      <c r="AW11" s="5">
        <v>34.21427567744</v>
      </c>
      <c r="AX11" s="5">
        <v>88.854198916609832</v>
      </c>
      <c r="AY11" s="12">
        <v>76.666519206818194</v>
      </c>
      <c r="AZ11" s="51">
        <v>842.38400135346808</v>
      </c>
      <c r="BA11" s="22">
        <f t="shared" si="6"/>
        <v>13597.297481421294</v>
      </c>
    </row>
    <row r="12" spans="1:53" s="2" customFormat="1" outlineLevel="1">
      <c r="A12" s="34">
        <f t="shared" si="7"/>
        <v>7</v>
      </c>
      <c r="B12" s="35" t="s">
        <v>34</v>
      </c>
      <c r="C12" s="87">
        <v>9</v>
      </c>
      <c r="D12" s="36"/>
      <c r="E12" s="37">
        <v>459.4</v>
      </c>
      <c r="F12" s="47">
        <f t="shared" si="0"/>
        <v>0</v>
      </c>
      <c r="G12" s="5"/>
      <c r="H12" s="5"/>
      <c r="I12" s="5">
        <v>0</v>
      </c>
      <c r="J12" s="5"/>
      <c r="K12" s="48">
        <v>0</v>
      </c>
      <c r="L12" s="21">
        <f t="shared" si="1"/>
        <v>0</v>
      </c>
      <c r="M12" s="5"/>
      <c r="N12" s="5"/>
      <c r="O12" s="48"/>
      <c r="P12" s="21">
        <v>6586.963085563365</v>
      </c>
      <c r="Q12" s="5">
        <v>1415.0287330704903</v>
      </c>
      <c r="R12" s="5">
        <v>40.78657036915633</v>
      </c>
      <c r="S12" s="48">
        <f t="shared" si="2"/>
        <v>8042.7783890030114</v>
      </c>
      <c r="T12" s="42"/>
      <c r="U12" s="5">
        <v>0</v>
      </c>
      <c r="V12" s="5"/>
      <c r="W12" s="15">
        <f t="shared" si="3"/>
        <v>2278.1483338494468</v>
      </c>
      <c r="X12" s="5">
        <v>0</v>
      </c>
      <c r="Y12" s="5">
        <f t="shared" si="4"/>
        <v>0</v>
      </c>
      <c r="Z12" s="4">
        <v>1427.9824297917819</v>
      </c>
      <c r="AA12" s="5">
        <v>404.33454782683651</v>
      </c>
      <c r="AB12" s="5">
        <v>0</v>
      </c>
      <c r="AC12" s="5">
        <v>158.20949203930516</v>
      </c>
      <c r="AD12" s="5"/>
      <c r="AE12" s="5"/>
      <c r="AF12" s="5"/>
      <c r="AG12" s="5"/>
      <c r="AH12" s="5">
        <v>287.62186419152329</v>
      </c>
      <c r="AI12" s="4"/>
      <c r="AJ12" s="5"/>
      <c r="AK12" s="5"/>
      <c r="AL12" s="5"/>
      <c r="AM12" s="5"/>
      <c r="AN12" s="49"/>
      <c r="AO12" s="50">
        <f t="shared" si="5"/>
        <v>12994.397376873618</v>
      </c>
      <c r="AP12" s="4">
        <v>6346.1205726690405</v>
      </c>
      <c r="AQ12" s="4">
        <v>1913.9024058121131</v>
      </c>
      <c r="AR12" s="4">
        <v>816.64208373139002</v>
      </c>
      <c r="AS12" s="5">
        <v>92.269636448621426</v>
      </c>
      <c r="AT12" s="4">
        <v>1353.1150322930416</v>
      </c>
      <c r="AU12" s="4">
        <v>427.78247059158537</v>
      </c>
      <c r="AV12" s="4">
        <v>1679.4599065385569</v>
      </c>
      <c r="AW12" s="5">
        <v>62.54193158608917</v>
      </c>
      <c r="AX12" s="5">
        <v>162.42089361089668</v>
      </c>
      <c r="AY12" s="12">
        <v>140.14244359228184</v>
      </c>
      <c r="AZ12" s="51">
        <v>1539.8345146497818</v>
      </c>
      <c r="BA12" s="22">
        <f t="shared" si="6"/>
        <v>24855.158614375858</v>
      </c>
    </row>
    <row r="13" spans="1:53" s="2" customFormat="1" outlineLevel="1">
      <c r="A13" s="34">
        <f t="shared" si="7"/>
        <v>8</v>
      </c>
      <c r="B13" s="35" t="s">
        <v>34</v>
      </c>
      <c r="C13" s="87">
        <v>10</v>
      </c>
      <c r="D13" s="36"/>
      <c r="E13" s="37">
        <v>423.29</v>
      </c>
      <c r="F13" s="47">
        <f t="shared" si="0"/>
        <v>16902.720927113551</v>
      </c>
      <c r="G13" s="5">
        <v>12962.151249703189</v>
      </c>
      <c r="H13" s="5">
        <f>G13*0.302</f>
        <v>3914.5696774103631</v>
      </c>
      <c r="I13" s="5">
        <v>26</v>
      </c>
      <c r="J13" s="5"/>
      <c r="K13" s="48">
        <v>0</v>
      </c>
      <c r="L13" s="21">
        <f t="shared" si="1"/>
        <v>0</v>
      </c>
      <c r="M13" s="5"/>
      <c r="N13" s="5"/>
      <c r="O13" s="48"/>
      <c r="P13" s="21">
        <v>6069.2111547412223</v>
      </c>
      <c r="Q13" s="5">
        <v>1303.8039016573966</v>
      </c>
      <c r="R13" s="5">
        <v>37.580642950718733</v>
      </c>
      <c r="S13" s="48">
        <f t="shared" si="2"/>
        <v>7410.5956993493373</v>
      </c>
      <c r="T13" s="42"/>
      <c r="U13" s="5">
        <v>0</v>
      </c>
      <c r="V13" s="5"/>
      <c r="W13" s="15">
        <f t="shared" si="3"/>
        <v>2653.0801224099537</v>
      </c>
      <c r="X13" s="5">
        <v>0</v>
      </c>
      <c r="Y13" s="5">
        <f t="shared" si="4"/>
        <v>0</v>
      </c>
      <c r="Z13" s="4">
        <v>1869.7394051078877</v>
      </c>
      <c r="AA13" s="5">
        <v>372.55283140971204</v>
      </c>
      <c r="AB13" s="5">
        <v>0</v>
      </c>
      <c r="AC13" s="5">
        <v>145.77382648088269</v>
      </c>
      <c r="AD13" s="5"/>
      <c r="AE13" s="5"/>
      <c r="AF13" s="5"/>
      <c r="AG13" s="5"/>
      <c r="AH13" s="5">
        <v>265.01405941147135</v>
      </c>
      <c r="AI13" s="5"/>
      <c r="AJ13" s="5"/>
      <c r="AK13" s="5"/>
      <c r="AL13" s="5"/>
      <c r="AM13" s="5"/>
      <c r="AN13" s="49"/>
      <c r="AO13" s="50">
        <f t="shared" si="5"/>
        <v>11973.004931773694</v>
      </c>
      <c r="AP13" s="4">
        <v>5847.2994714956012</v>
      </c>
      <c r="AQ13" s="4">
        <v>1763.4648440492156</v>
      </c>
      <c r="AR13" s="4">
        <v>752.45195390217737</v>
      </c>
      <c r="AS13" s="5">
        <v>85.017010039915078</v>
      </c>
      <c r="AT13" s="4">
        <v>1246.7567740951715</v>
      </c>
      <c r="AU13" s="4">
        <v>394.15768823838101</v>
      </c>
      <c r="AV13" s="4">
        <v>1547.4501171935265</v>
      </c>
      <c r="AW13" s="5">
        <v>57.625977843003263</v>
      </c>
      <c r="AX13" s="5">
        <v>149.65420125502064</v>
      </c>
      <c r="AY13" s="12">
        <v>129.12689366168266</v>
      </c>
      <c r="AZ13" s="51">
        <v>1418.7996336658825</v>
      </c>
      <c r="BA13" s="22">
        <f t="shared" si="6"/>
        <v>40358.20131431242</v>
      </c>
    </row>
    <row r="14" spans="1:53" s="2" customFormat="1" outlineLevel="1">
      <c r="A14" s="34">
        <f t="shared" si="7"/>
        <v>9</v>
      </c>
      <c r="B14" s="35" t="s">
        <v>34</v>
      </c>
      <c r="C14" s="87">
        <v>11</v>
      </c>
      <c r="D14" s="36"/>
      <c r="E14" s="37">
        <v>239.47</v>
      </c>
      <c r="F14" s="47">
        <f t="shared" si="0"/>
        <v>0</v>
      </c>
      <c r="G14" s="5"/>
      <c r="H14" s="5"/>
      <c r="I14" s="5">
        <v>0</v>
      </c>
      <c r="J14" s="5"/>
      <c r="K14" s="48">
        <v>0</v>
      </c>
      <c r="L14" s="21">
        <f t="shared" si="1"/>
        <v>0</v>
      </c>
      <c r="M14" s="5"/>
      <c r="N14" s="5"/>
      <c r="O14" s="48"/>
      <c r="P14" s="21">
        <v>3433.5656292987796</v>
      </c>
      <c r="Q14" s="5">
        <v>737.60759840746709</v>
      </c>
      <c r="R14" s="5">
        <v>21.260687867439849</v>
      </c>
      <c r="S14" s="48">
        <f t="shared" si="2"/>
        <v>4192.4339155736861</v>
      </c>
      <c r="T14" s="42"/>
      <c r="U14" s="5">
        <v>0</v>
      </c>
      <c r="V14" s="5"/>
      <c r="W14" s="15">
        <f t="shared" si="3"/>
        <v>1187.5232509946172</v>
      </c>
      <c r="X14" s="5">
        <v>0</v>
      </c>
      <c r="Y14" s="5">
        <f t="shared" si="4"/>
        <v>0</v>
      </c>
      <c r="Z14" s="4">
        <v>744.35993135010472</v>
      </c>
      <c r="AA14" s="5">
        <v>210.76620410990981</v>
      </c>
      <c r="AB14" s="5">
        <v>0</v>
      </c>
      <c r="AC14" s="5">
        <v>82.46936669275668</v>
      </c>
      <c r="AD14" s="5"/>
      <c r="AE14" s="5"/>
      <c r="AF14" s="5"/>
      <c r="AG14" s="5"/>
      <c r="AH14" s="5">
        <v>149.9277488418461</v>
      </c>
      <c r="AI14" s="5"/>
      <c r="AJ14" s="5"/>
      <c r="AK14" s="5"/>
      <c r="AL14" s="5"/>
      <c r="AM14" s="5"/>
      <c r="AN14" s="49"/>
      <c r="AO14" s="50">
        <f t="shared" si="5"/>
        <v>6773.5488459728476</v>
      </c>
      <c r="AP14" s="4">
        <v>3308.0224064803128</v>
      </c>
      <c r="AQ14" s="4">
        <v>997.65391623819517</v>
      </c>
      <c r="AR14" s="4">
        <v>425.6884627582848</v>
      </c>
      <c r="AS14" s="5">
        <v>48.097104571944669</v>
      </c>
      <c r="AT14" s="4">
        <v>705.334037403602</v>
      </c>
      <c r="AU14" s="4">
        <v>222.98882941351104</v>
      </c>
      <c r="AV14" s="4">
        <v>875.44680848669645</v>
      </c>
      <c r="AW14" s="5">
        <v>32.60103691101606</v>
      </c>
      <c r="AX14" s="5">
        <v>84.664630807578234</v>
      </c>
      <c r="AY14" s="12">
        <v>73.051612901706008</v>
      </c>
      <c r="AZ14" s="51">
        <v>802.6647175080177</v>
      </c>
      <c r="BA14" s="22">
        <f t="shared" si="6"/>
        <v>12956.170730049169</v>
      </c>
    </row>
    <row r="15" spans="1:53" s="2" customFormat="1" outlineLevel="1">
      <c r="A15" s="34">
        <f t="shared" si="7"/>
        <v>10</v>
      </c>
      <c r="B15" s="35" t="s">
        <v>34</v>
      </c>
      <c r="C15" s="87">
        <v>13</v>
      </c>
      <c r="D15" s="36"/>
      <c r="E15" s="37">
        <v>179.15</v>
      </c>
      <c r="F15" s="47">
        <f t="shared" si="0"/>
        <v>0</v>
      </c>
      <c r="G15" s="5"/>
      <c r="H15" s="5"/>
      <c r="I15" s="5">
        <v>0</v>
      </c>
      <c r="J15" s="5"/>
      <c r="K15" s="48">
        <v>0</v>
      </c>
      <c r="L15" s="21">
        <f t="shared" si="1"/>
        <v>0</v>
      </c>
      <c r="M15" s="5"/>
      <c r="N15" s="5"/>
      <c r="O15" s="48"/>
      <c r="P15" s="21">
        <v>2568.6861923784877</v>
      </c>
      <c r="Q15" s="5">
        <v>551.8119232250292</v>
      </c>
      <c r="R15" s="5">
        <v>15.905341927806612</v>
      </c>
      <c r="S15" s="48">
        <f t="shared" si="2"/>
        <v>3136.4034575313235</v>
      </c>
      <c r="T15" s="42"/>
      <c r="U15" s="5">
        <v>0</v>
      </c>
      <c r="V15" s="5"/>
      <c r="W15" s="15">
        <f t="shared" si="3"/>
        <v>888.3985067678027</v>
      </c>
      <c r="X15" s="5">
        <v>0</v>
      </c>
      <c r="Y15" s="5">
        <f t="shared" si="4"/>
        <v>0</v>
      </c>
      <c r="Z15" s="4">
        <v>556.86341379450994</v>
      </c>
      <c r="AA15" s="5">
        <v>157.6763914740483</v>
      </c>
      <c r="AB15" s="5">
        <v>0</v>
      </c>
      <c r="AC15" s="5">
        <v>61.696191769354655</v>
      </c>
      <c r="AD15" s="5"/>
      <c r="AE15" s="5"/>
      <c r="AF15" s="5"/>
      <c r="AG15" s="5"/>
      <c r="AH15" s="5">
        <v>112.16250972988989</v>
      </c>
      <c r="AI15" s="5"/>
      <c r="AJ15" s="5"/>
      <c r="AK15" s="5"/>
      <c r="AL15" s="5"/>
      <c r="AM15" s="5"/>
      <c r="AN15" s="49"/>
      <c r="AO15" s="50">
        <f t="shared" si="5"/>
        <v>5067.3624076336728</v>
      </c>
      <c r="AP15" s="4">
        <v>2474.7660004215477</v>
      </c>
      <c r="AQ15" s="4">
        <v>746.35528080374445</v>
      </c>
      <c r="AR15" s="4">
        <v>318.46197061488596</v>
      </c>
      <c r="AS15" s="5">
        <v>35.981944644689897</v>
      </c>
      <c r="AT15" s="4">
        <v>527.6677362544591</v>
      </c>
      <c r="AU15" s="4">
        <v>166.82026470718884</v>
      </c>
      <c r="AV15" s="4">
        <v>654.93087125899569</v>
      </c>
      <c r="AW15" s="5">
        <v>24.389175105894388</v>
      </c>
      <c r="AX15" s="5">
        <v>63.338491707427423</v>
      </c>
      <c r="AY15" s="12">
        <v>54.650672114839587</v>
      </c>
      <c r="AZ15" s="51">
        <v>600.48183130062807</v>
      </c>
      <c r="BA15" s="22">
        <f t="shared" si="6"/>
        <v>9692.6462032334275</v>
      </c>
    </row>
    <row r="16" spans="1:53" s="2" customFormat="1" outlineLevel="1">
      <c r="A16" s="34">
        <f t="shared" si="7"/>
        <v>11</v>
      </c>
      <c r="B16" s="35" t="s">
        <v>34</v>
      </c>
      <c r="C16" s="87">
        <v>15</v>
      </c>
      <c r="D16" s="36"/>
      <c r="E16" s="37">
        <v>383.59</v>
      </c>
      <c r="F16" s="47">
        <f t="shared" si="0"/>
        <v>0</v>
      </c>
      <c r="G16" s="5"/>
      <c r="H16" s="5"/>
      <c r="I16" s="5">
        <v>0</v>
      </c>
      <c r="J16" s="5"/>
      <c r="K16" s="48">
        <v>0</v>
      </c>
      <c r="L16" s="21">
        <f t="shared" si="1"/>
        <v>0</v>
      </c>
      <c r="M16" s="5"/>
      <c r="N16" s="5"/>
      <c r="O16" s="48"/>
      <c r="P16" s="21">
        <v>5499.9851327628467</v>
      </c>
      <c r="Q16" s="5">
        <v>1181.5212706105997</v>
      </c>
      <c r="R16" s="5">
        <v>34.055987217903088</v>
      </c>
      <c r="S16" s="48">
        <f t="shared" si="2"/>
        <v>6715.562390591349</v>
      </c>
      <c r="T16" s="42"/>
      <c r="U16" s="5">
        <v>0</v>
      </c>
      <c r="V16" s="5">
        <v>83.076949999999997</v>
      </c>
      <c r="W16" s="15">
        <f t="shared" si="3"/>
        <v>2982.2817994707807</v>
      </c>
      <c r="X16" s="5">
        <v>829.54882595071103</v>
      </c>
      <c r="Y16" s="5">
        <f t="shared" si="4"/>
        <v>250.52374543711471</v>
      </c>
      <c r="Z16" s="4">
        <v>1192.3373535999776</v>
      </c>
      <c r="AA16" s="5">
        <v>337.61142621004842</v>
      </c>
      <c r="AB16" s="5">
        <v>0</v>
      </c>
      <c r="AC16" s="5">
        <v>132.10182640695928</v>
      </c>
      <c r="AD16" s="5"/>
      <c r="AE16" s="5"/>
      <c r="AF16" s="5"/>
      <c r="AG16" s="5"/>
      <c r="AH16" s="5">
        <v>240.15862186596962</v>
      </c>
      <c r="AI16" s="5"/>
      <c r="AJ16" s="5"/>
      <c r="AK16" s="5"/>
      <c r="AL16" s="5"/>
      <c r="AM16" s="5"/>
      <c r="AN16" s="49"/>
      <c r="AO16" s="50">
        <f t="shared" si="5"/>
        <v>10850.067239431763</v>
      </c>
      <c r="AP16" s="4">
        <v>5298.8863527864996</v>
      </c>
      <c r="AQ16" s="4">
        <v>1598.0710140301885</v>
      </c>
      <c r="AR16" s="4">
        <v>681.88014126801033</v>
      </c>
      <c r="AS16" s="5">
        <v>77.04333880132063</v>
      </c>
      <c r="AT16" s="4">
        <v>1129.8245433985369</v>
      </c>
      <c r="AU16" s="4">
        <v>357.18998235573844</v>
      </c>
      <c r="AV16" s="4">
        <v>1402.3161200459842</v>
      </c>
      <c r="AW16" s="5">
        <v>52.221287629751743</v>
      </c>
      <c r="AX16" s="5">
        <v>135.61826421463618</v>
      </c>
      <c r="AY16" s="12">
        <v>117.01619490109577</v>
      </c>
      <c r="AZ16" s="51">
        <v>1285.7316531878751</v>
      </c>
      <c r="BA16" s="22">
        <f t="shared" si="6"/>
        <v>21916.720032681769</v>
      </c>
    </row>
    <row r="17" spans="1:53" s="2" customFormat="1" outlineLevel="1">
      <c r="A17" s="34">
        <f t="shared" si="7"/>
        <v>12</v>
      </c>
      <c r="B17" s="35" t="s">
        <v>34</v>
      </c>
      <c r="C17" s="87">
        <v>17</v>
      </c>
      <c r="D17" s="36"/>
      <c r="E17" s="37">
        <v>236.11</v>
      </c>
      <c r="F17" s="47">
        <f t="shared" si="0"/>
        <v>0</v>
      </c>
      <c r="G17" s="5"/>
      <c r="H17" s="5"/>
      <c r="I17" s="5">
        <v>0</v>
      </c>
      <c r="J17" s="5"/>
      <c r="K17" s="48">
        <v>0</v>
      </c>
      <c r="L17" s="21">
        <f t="shared" si="1"/>
        <v>0</v>
      </c>
      <c r="M17" s="5"/>
      <c r="N17" s="5"/>
      <c r="O17" s="48"/>
      <c r="P17" s="21">
        <v>3385.3893211414161</v>
      </c>
      <c r="Q17" s="5">
        <v>727.25823719040829</v>
      </c>
      <c r="R17" s="5">
        <v>20.962379472924468</v>
      </c>
      <c r="S17" s="48">
        <f t="shared" si="2"/>
        <v>4133.6099378047484</v>
      </c>
      <c r="T17" s="42"/>
      <c r="U17" s="5">
        <v>0</v>
      </c>
      <c r="V17" s="5">
        <v>83.076949999999997</v>
      </c>
      <c r="W17" s="15">
        <f t="shared" si="3"/>
        <v>1170.8611299634154</v>
      </c>
      <c r="X17" s="5">
        <v>0</v>
      </c>
      <c r="Y17" s="5">
        <f t="shared" si="4"/>
        <v>0</v>
      </c>
      <c r="Z17" s="4">
        <v>733.915828250191</v>
      </c>
      <c r="AA17" s="5">
        <v>207.80894664212971</v>
      </c>
      <c r="AB17" s="5">
        <v>0</v>
      </c>
      <c r="AC17" s="5">
        <v>81.312240238137449</v>
      </c>
      <c r="AD17" s="5"/>
      <c r="AE17" s="5"/>
      <c r="AF17" s="5"/>
      <c r="AG17" s="5"/>
      <c r="AH17" s="5">
        <v>147.82411483295729</v>
      </c>
      <c r="AI17" s="5"/>
      <c r="AJ17" s="5"/>
      <c r="AK17" s="5"/>
      <c r="AL17" s="5"/>
      <c r="AM17" s="5"/>
      <c r="AN17" s="49"/>
      <c r="AO17" s="50">
        <f t="shared" si="5"/>
        <v>6678.5092830945368</v>
      </c>
      <c r="AP17" s="4">
        <v>3261.6075934107262</v>
      </c>
      <c r="AQ17" s="4">
        <v>983.65584901240356</v>
      </c>
      <c r="AR17" s="4">
        <v>419.71563428345354</v>
      </c>
      <c r="AS17" s="5">
        <v>47.42225481472358</v>
      </c>
      <c r="AT17" s="4">
        <v>695.43750603985666</v>
      </c>
      <c r="AU17" s="4">
        <v>219.86007647231006</v>
      </c>
      <c r="AV17" s="4">
        <v>863.16342736791205</v>
      </c>
      <c r="AW17" s="5">
        <v>32.143612248131298</v>
      </c>
      <c r="AX17" s="5">
        <v>83.476702634890785</v>
      </c>
      <c r="AY17" s="12">
        <v>72.026626810129898</v>
      </c>
      <c r="AZ17" s="51">
        <v>791.40254082272554</v>
      </c>
      <c r="BA17" s="22">
        <f t="shared" si="6"/>
        <v>12857.459841685428</v>
      </c>
    </row>
    <row r="18" spans="1:53" s="2" customFormat="1" outlineLevel="1">
      <c r="A18" s="34">
        <f t="shared" si="7"/>
        <v>13</v>
      </c>
      <c r="B18" s="35" t="s">
        <v>36</v>
      </c>
      <c r="C18" s="87">
        <v>29</v>
      </c>
      <c r="D18" s="36"/>
      <c r="E18" s="37">
        <v>548.77</v>
      </c>
      <c r="F18" s="47">
        <f t="shared" si="0"/>
        <v>31133.471003805964</v>
      </c>
      <c r="G18" s="5">
        <v>23912.036101233458</v>
      </c>
      <c r="H18" s="5">
        <f>G18*0.302</f>
        <v>7221.4349025725041</v>
      </c>
      <c r="I18" s="5">
        <v>0</v>
      </c>
      <c r="J18" s="5"/>
      <c r="K18" s="48">
        <v>0</v>
      </c>
      <c r="L18" s="21">
        <f t="shared" si="1"/>
        <v>0</v>
      </c>
      <c r="M18" s="5"/>
      <c r="N18" s="5"/>
      <c r="O18" s="48"/>
      <c r="P18" s="21">
        <v>7868.3668534275321</v>
      </c>
      <c r="Q18" s="5">
        <v>1690.3032604420835</v>
      </c>
      <c r="R18" s="5">
        <v>48.721040969703786</v>
      </c>
      <c r="S18" s="48">
        <f t="shared" si="2"/>
        <v>9607.3911548393189</v>
      </c>
      <c r="T18" s="42"/>
      <c r="U18" s="5">
        <v>0</v>
      </c>
      <c r="V18" s="5">
        <v>919.75549999999998</v>
      </c>
      <c r="W18" s="15">
        <f t="shared" si="3"/>
        <v>2721.3309994918618</v>
      </c>
      <c r="X18" s="5">
        <v>0</v>
      </c>
      <c r="Y18" s="5">
        <f t="shared" si="4"/>
        <v>0</v>
      </c>
      <c r="Z18" s="4">
        <v>1705.776922065382</v>
      </c>
      <c r="AA18" s="5">
        <v>482.99231565288017</v>
      </c>
      <c r="AB18" s="5">
        <v>0</v>
      </c>
      <c r="AC18" s="5">
        <v>188.98698943493582</v>
      </c>
      <c r="AD18" s="5"/>
      <c r="AE18" s="5"/>
      <c r="AF18" s="5"/>
      <c r="AG18" s="5"/>
      <c r="AH18" s="5">
        <v>343.5747723386641</v>
      </c>
      <c r="AI18" s="5"/>
      <c r="AJ18" s="5"/>
      <c r="AK18" s="5"/>
      <c r="AL18" s="5"/>
      <c r="AM18" s="5">
        <v>1434.44</v>
      </c>
      <c r="AN18" s="49"/>
      <c r="AO18" s="50">
        <f t="shared" si="5"/>
        <v>15522.280035931512</v>
      </c>
      <c r="AP18" s="4">
        <v>7580.6717167252727</v>
      </c>
      <c r="AQ18" s="4">
        <v>2286.2259974695548</v>
      </c>
      <c r="AR18" s="4">
        <v>975.50865539676772</v>
      </c>
      <c r="AS18" s="5">
        <v>110.21943490185025</v>
      </c>
      <c r="AT18" s="4">
        <v>1616.3450941912336</v>
      </c>
      <c r="AU18" s="4">
        <v>511.00171176870788</v>
      </c>
      <c r="AV18" s="4">
        <v>2006.1759096890819</v>
      </c>
      <c r="AW18" s="5">
        <v>74.708610789068715</v>
      </c>
      <c r="AX18" s="5">
        <v>194.01766170407447</v>
      </c>
      <c r="AY18" s="12">
        <v>167.40524329590016</v>
      </c>
      <c r="AZ18" s="51">
        <v>1839.3883034487617</v>
      </c>
      <c r="BA18" s="22">
        <f t="shared" si="6"/>
        <v>63178.056997517415</v>
      </c>
    </row>
    <row r="19" spans="1:53" s="2" customFormat="1" outlineLevel="1">
      <c r="A19" s="34">
        <f t="shared" si="7"/>
        <v>14</v>
      </c>
      <c r="B19" s="35" t="s">
        <v>14</v>
      </c>
      <c r="C19" s="87">
        <v>24</v>
      </c>
      <c r="D19" s="36"/>
      <c r="E19" s="37">
        <v>353</v>
      </c>
      <c r="F19" s="47">
        <f t="shared" si="0"/>
        <v>0</v>
      </c>
      <c r="G19" s="5"/>
      <c r="H19" s="5"/>
      <c r="I19" s="5">
        <v>0</v>
      </c>
      <c r="J19" s="5"/>
      <c r="K19" s="48">
        <v>0</v>
      </c>
      <c r="L19" s="21">
        <f t="shared" si="1"/>
        <v>0</v>
      </c>
      <c r="M19" s="5"/>
      <c r="N19" s="5"/>
      <c r="O19" s="48"/>
      <c r="P19" s="21">
        <v>5061.3799939135142</v>
      </c>
      <c r="Q19" s="5">
        <v>1087.2989611969597</v>
      </c>
      <c r="R19" s="5">
        <v>31.340137876169319</v>
      </c>
      <c r="S19" s="48">
        <f t="shared" si="2"/>
        <v>6180.019092986643</v>
      </c>
      <c r="T19" s="42"/>
      <c r="U19" s="5">
        <v>0</v>
      </c>
      <c r="V19" s="5">
        <v>643.57708000000002</v>
      </c>
      <c r="W19" s="15">
        <f t="shared" si="3"/>
        <v>4163.9458454895257</v>
      </c>
      <c r="X19" s="5">
        <v>1853.6339049883288</v>
      </c>
      <c r="Y19" s="5">
        <f t="shared" si="4"/>
        <v>559.79743930647533</v>
      </c>
      <c r="Z19" s="4">
        <v>1097.2524982945129</v>
      </c>
      <c r="AA19" s="5">
        <v>310.6880613471339</v>
      </c>
      <c r="AB19" s="5">
        <v>0</v>
      </c>
      <c r="AC19" s="5">
        <v>121.56715430969685</v>
      </c>
      <c r="AD19" s="5"/>
      <c r="AE19" s="5"/>
      <c r="AF19" s="5"/>
      <c r="AG19" s="5"/>
      <c r="AH19" s="5">
        <v>221.00678724337774</v>
      </c>
      <c r="AI19" s="5"/>
      <c r="AJ19" s="5"/>
      <c r="AK19" s="5"/>
      <c r="AL19" s="5"/>
      <c r="AM19" s="5">
        <v>2711.67</v>
      </c>
      <c r="AN19" s="49"/>
      <c r="AO19" s="50">
        <f t="shared" si="5"/>
        <v>9984.8112190604879</v>
      </c>
      <c r="AP19" s="4">
        <v>4876.3181587988065</v>
      </c>
      <c r="AQ19" s="4">
        <v>1470.6302769953768</v>
      </c>
      <c r="AR19" s="4">
        <v>627.50251536173448</v>
      </c>
      <c r="AS19" s="5">
        <v>70.899394136620316</v>
      </c>
      <c r="AT19" s="4">
        <v>1039.7248724411054</v>
      </c>
      <c r="AU19" s="4">
        <v>328.70529412022131</v>
      </c>
      <c r="AV19" s="4">
        <v>1290.4861711103847</v>
      </c>
      <c r="AW19" s="5">
        <v>48.056817261405065</v>
      </c>
      <c r="AX19" s="5">
        <v>124.80316814246092</v>
      </c>
      <c r="AY19" s="12">
        <v>107.68455069237159</v>
      </c>
      <c r="AZ19" s="51">
        <v>1183.1989196155271</v>
      </c>
      <c r="BA19" s="22">
        <f t="shared" si="6"/>
        <v>24867.222157152184</v>
      </c>
    </row>
    <row r="20" spans="1:53" s="2" customFormat="1" outlineLevel="1">
      <c r="A20" s="34">
        <f t="shared" si="7"/>
        <v>15</v>
      </c>
      <c r="B20" s="35" t="s">
        <v>14</v>
      </c>
      <c r="C20" s="87">
        <v>26</v>
      </c>
      <c r="D20" s="36"/>
      <c r="E20" s="37">
        <v>359.9</v>
      </c>
      <c r="F20" s="47">
        <f t="shared" si="0"/>
        <v>0</v>
      </c>
      <c r="G20" s="5"/>
      <c r="H20" s="5"/>
      <c r="I20" s="5">
        <v>0</v>
      </c>
      <c r="J20" s="5"/>
      <c r="K20" s="48">
        <v>0</v>
      </c>
      <c r="L20" s="21">
        <f t="shared" si="1"/>
        <v>0</v>
      </c>
      <c r="M20" s="5"/>
      <c r="N20" s="5"/>
      <c r="O20" s="48"/>
      <c r="P20" s="21">
        <v>5160.3134838795277</v>
      </c>
      <c r="Q20" s="5">
        <v>1108.5521136962766</v>
      </c>
      <c r="R20" s="5">
        <v>31.95273547204911</v>
      </c>
      <c r="S20" s="48">
        <f t="shared" si="2"/>
        <v>6300.8183330478541</v>
      </c>
      <c r="T20" s="42"/>
      <c r="U20" s="5">
        <v>0</v>
      </c>
      <c r="V20" s="5">
        <v>611.32796000000008</v>
      </c>
      <c r="W20" s="15">
        <f t="shared" si="3"/>
        <v>1784.7313568837965</v>
      </c>
      <c r="X20" s="5">
        <v>0</v>
      </c>
      <c r="Y20" s="5">
        <f t="shared" si="4"/>
        <v>0</v>
      </c>
      <c r="Z20" s="4">
        <v>1118.70021001755</v>
      </c>
      <c r="AA20" s="5">
        <v>316.76100078989651</v>
      </c>
      <c r="AB20" s="5">
        <v>0</v>
      </c>
      <c r="AC20" s="5">
        <v>123.943396136147</v>
      </c>
      <c r="AD20" s="5"/>
      <c r="AE20" s="5"/>
      <c r="AF20" s="5"/>
      <c r="AG20" s="5"/>
      <c r="AH20" s="5">
        <v>225.32674994020294</v>
      </c>
      <c r="AI20" s="5"/>
      <c r="AJ20" s="5"/>
      <c r="AK20" s="5"/>
      <c r="AL20" s="5"/>
      <c r="AM20" s="5">
        <v>2711.67</v>
      </c>
      <c r="AN20" s="49"/>
      <c r="AO20" s="50">
        <f t="shared" si="5"/>
        <v>10179.981749971297</v>
      </c>
      <c r="AP20" s="4">
        <v>4971.6342927809928</v>
      </c>
      <c r="AQ20" s="4">
        <v>1499.3763079054845</v>
      </c>
      <c r="AR20" s="4">
        <v>639.76814526540556</v>
      </c>
      <c r="AS20" s="5">
        <v>72.285246316627905</v>
      </c>
      <c r="AT20" s="4">
        <v>1060.0481064916537</v>
      </c>
      <c r="AU20" s="4">
        <v>335.13041176733043</v>
      </c>
      <c r="AV20" s="4">
        <v>1315.7109716221739</v>
      </c>
      <c r="AW20" s="5">
        <v>48.996171479829123</v>
      </c>
      <c r="AX20" s="5">
        <v>127.24266349708691</v>
      </c>
      <c r="AY20" s="12">
        <v>109.78943284471538</v>
      </c>
      <c r="AZ20" s="51">
        <v>1206.3266038799666</v>
      </c>
      <c r="BA20" s="22">
        <f t="shared" si="6"/>
        <v>22794.856003782912</v>
      </c>
    </row>
    <row r="21" spans="1:53" s="2" customFormat="1" outlineLevel="1">
      <c r="A21" s="34">
        <v>16</v>
      </c>
      <c r="B21" s="35" t="s">
        <v>1</v>
      </c>
      <c r="C21" s="87">
        <v>5</v>
      </c>
      <c r="D21" s="36"/>
      <c r="E21" s="37">
        <v>40.25</v>
      </c>
      <c r="F21" s="47">
        <f t="shared" si="0"/>
        <v>0</v>
      </c>
      <c r="G21" s="4"/>
      <c r="H21" s="4"/>
      <c r="I21" s="4">
        <v>0</v>
      </c>
      <c r="J21" s="4"/>
      <c r="K21" s="37">
        <v>0</v>
      </c>
      <c r="L21" s="21">
        <f t="shared" si="1"/>
        <v>0</v>
      </c>
      <c r="M21" s="4"/>
      <c r="N21" s="4"/>
      <c r="O21" s="37"/>
      <c r="P21" s="52">
        <v>577.11202480175336</v>
      </c>
      <c r="Q21" s="5">
        <v>123.97672291268448</v>
      </c>
      <c r="R21" s="5">
        <v>28.503544660465042</v>
      </c>
      <c r="S21" s="48">
        <f t="shared" si="2"/>
        <v>729.59229237490297</v>
      </c>
      <c r="T21" s="13"/>
      <c r="U21" s="5">
        <v>0</v>
      </c>
      <c r="V21" s="4"/>
      <c r="W21" s="15">
        <f t="shared" si="3"/>
        <v>199.59832485293919</v>
      </c>
      <c r="X21" s="5">
        <v>0</v>
      </c>
      <c r="Y21" s="5">
        <f t="shared" si="4"/>
        <v>0</v>
      </c>
      <c r="Z21" s="4">
        <v>125.11165171771711</v>
      </c>
      <c r="AA21" s="4">
        <v>35.425480082782265</v>
      </c>
      <c r="AB21" s="4">
        <v>0</v>
      </c>
      <c r="AC21" s="4">
        <v>13.86141065429263</v>
      </c>
      <c r="AD21" s="4"/>
      <c r="AE21" s="4"/>
      <c r="AF21" s="4"/>
      <c r="AG21" s="4"/>
      <c r="AH21" s="4">
        <v>25.199782398147182</v>
      </c>
      <c r="AI21" s="4"/>
      <c r="AJ21" s="5"/>
      <c r="AK21" s="5"/>
      <c r="AL21" s="5"/>
      <c r="AM21" s="5"/>
      <c r="AN21" s="49"/>
      <c r="AO21" s="50">
        <f t="shared" si="5"/>
        <v>1138.4947636464151</v>
      </c>
      <c r="AP21" s="5">
        <v>556.01078156275355</v>
      </c>
      <c r="AQ21" s="5">
        <v>167.68518030896294</v>
      </c>
      <c r="AR21" s="5">
        <v>71.54950777141589</v>
      </c>
      <c r="AS21" s="5">
        <v>8.0841377167109574</v>
      </c>
      <c r="AT21" s="5">
        <v>118.55219862819968</v>
      </c>
      <c r="AU21" s="5">
        <v>37.479852941469993</v>
      </c>
      <c r="AV21" s="5">
        <v>147.14466965210477</v>
      </c>
      <c r="AW21" s="5">
        <v>5.4795662741403781</v>
      </c>
      <c r="AX21" s="5">
        <v>14.230389568651704</v>
      </c>
      <c r="AY21" s="53">
        <v>12.27847922200554</v>
      </c>
      <c r="AZ21" s="54">
        <v>134.91149154256362</v>
      </c>
      <c r="BA21" s="22">
        <f t="shared" si="6"/>
        <v>2202.596872416821</v>
      </c>
    </row>
    <row r="22" spans="1:53" s="2" customFormat="1" outlineLevel="1">
      <c r="A22" s="34">
        <f>A21+1</f>
        <v>17</v>
      </c>
      <c r="B22" s="35" t="s">
        <v>1</v>
      </c>
      <c r="C22" s="87">
        <v>7</v>
      </c>
      <c r="D22" s="36"/>
      <c r="E22" s="37">
        <v>80.5</v>
      </c>
      <c r="F22" s="47">
        <f t="shared" si="0"/>
        <v>0</v>
      </c>
      <c r="G22" s="4"/>
      <c r="H22" s="4"/>
      <c r="I22" s="4">
        <v>0</v>
      </c>
      <c r="J22" s="4"/>
      <c r="K22" s="37">
        <v>0</v>
      </c>
      <c r="L22" s="21">
        <f t="shared" si="1"/>
        <v>0</v>
      </c>
      <c r="M22" s="4"/>
      <c r="N22" s="4"/>
      <c r="O22" s="37"/>
      <c r="P22" s="52">
        <v>1154.2240496035067</v>
      </c>
      <c r="Q22" s="5">
        <v>247.95344582536896</v>
      </c>
      <c r="R22" s="5">
        <v>3.573485975965482</v>
      </c>
      <c r="S22" s="48">
        <f t="shared" si="2"/>
        <v>1405.7509814048412</v>
      </c>
      <c r="T22" s="13"/>
      <c r="U22" s="5">
        <v>0</v>
      </c>
      <c r="V22" s="4"/>
      <c r="W22" s="15">
        <f t="shared" si="3"/>
        <v>399.19664970587837</v>
      </c>
      <c r="X22" s="5">
        <v>0</v>
      </c>
      <c r="Y22" s="5">
        <f t="shared" si="4"/>
        <v>0</v>
      </c>
      <c r="Z22" s="4">
        <v>250.22330343543422</v>
      </c>
      <c r="AA22" s="4">
        <v>70.85096016556453</v>
      </c>
      <c r="AB22" s="4">
        <v>0</v>
      </c>
      <c r="AC22" s="4">
        <v>27.72282130858526</v>
      </c>
      <c r="AD22" s="4"/>
      <c r="AE22" s="4"/>
      <c r="AF22" s="4"/>
      <c r="AG22" s="4"/>
      <c r="AH22" s="4">
        <v>50.399564796294364</v>
      </c>
      <c r="AI22" s="4"/>
      <c r="AJ22" s="5"/>
      <c r="AK22" s="5"/>
      <c r="AL22" s="5"/>
      <c r="AM22" s="5"/>
      <c r="AN22" s="49"/>
      <c r="AO22" s="50">
        <f t="shared" si="5"/>
        <v>2276.9895272928302</v>
      </c>
      <c r="AP22" s="5">
        <v>1112.0215631255071</v>
      </c>
      <c r="AQ22" s="5">
        <v>335.37036061792588</v>
      </c>
      <c r="AR22" s="5">
        <v>143.09901554283178</v>
      </c>
      <c r="AS22" s="5">
        <v>16.168275433421915</v>
      </c>
      <c r="AT22" s="5">
        <v>237.10439725639935</v>
      </c>
      <c r="AU22" s="5">
        <v>74.959705882939986</v>
      </c>
      <c r="AV22" s="5">
        <v>294.28933930420953</v>
      </c>
      <c r="AW22" s="5">
        <v>10.959132548280756</v>
      </c>
      <c r="AX22" s="5">
        <v>28.460779137303408</v>
      </c>
      <c r="AY22" s="53">
        <v>24.55695844401108</v>
      </c>
      <c r="AZ22" s="54">
        <v>269.82298308512725</v>
      </c>
      <c r="BA22" s="22">
        <f t="shared" si="6"/>
        <v>4351.7601414886776</v>
      </c>
    </row>
    <row r="23" spans="1:53" s="2" customFormat="1" outlineLevel="1">
      <c r="A23" s="34">
        <f t="shared" ref="A23:A65" si="8">A22+1</f>
        <v>18</v>
      </c>
      <c r="B23" s="35" t="s">
        <v>2</v>
      </c>
      <c r="C23" s="87">
        <v>9</v>
      </c>
      <c r="D23" s="36"/>
      <c r="E23" s="37">
        <v>82.65</v>
      </c>
      <c r="F23" s="47">
        <f t="shared" si="0"/>
        <v>0</v>
      </c>
      <c r="G23" s="4"/>
      <c r="H23" s="4"/>
      <c r="I23" s="4">
        <v>0</v>
      </c>
      <c r="J23" s="4"/>
      <c r="K23" s="37">
        <v>0</v>
      </c>
      <c r="L23" s="21">
        <f t="shared" si="1"/>
        <v>0</v>
      </c>
      <c r="M23" s="4"/>
      <c r="N23" s="4"/>
      <c r="O23" s="37"/>
      <c r="P23" s="52">
        <v>1185.0511515494391</v>
      </c>
      <c r="Q23" s="5">
        <v>254.57580493747511</v>
      </c>
      <c r="R23" s="5">
        <v>7.146971951930964</v>
      </c>
      <c r="S23" s="48">
        <f t="shared" si="2"/>
        <v>1446.7739284388451</v>
      </c>
      <c r="T23" s="13"/>
      <c r="U23" s="5">
        <v>0</v>
      </c>
      <c r="V23" s="4"/>
      <c r="W23" s="15">
        <f t="shared" si="3"/>
        <v>409.85842358001054</v>
      </c>
      <c r="X23" s="5">
        <v>0</v>
      </c>
      <c r="Y23" s="5">
        <f t="shared" si="4"/>
        <v>0</v>
      </c>
      <c r="Z23" s="4">
        <v>256.90628607377187</v>
      </c>
      <c r="AA23" s="4">
        <v>72.743252890483348</v>
      </c>
      <c r="AB23" s="4">
        <v>0</v>
      </c>
      <c r="AC23" s="4">
        <v>28.463244486392203</v>
      </c>
      <c r="AD23" s="4"/>
      <c r="AE23" s="4"/>
      <c r="AF23" s="4"/>
      <c r="AG23" s="4"/>
      <c r="AH23" s="4">
        <v>51.745640129363103</v>
      </c>
      <c r="AI23" s="4"/>
      <c r="AJ23" s="5"/>
      <c r="AK23" s="5"/>
      <c r="AL23" s="5"/>
      <c r="AM23" s="5"/>
      <c r="AN23" s="49"/>
      <c r="AO23" s="50">
        <f t="shared" si="5"/>
        <v>2337.8035333012731</v>
      </c>
      <c r="AP23" s="5">
        <v>1141.7215179170578</v>
      </c>
      <c r="AQ23" s="5">
        <v>344.32745720585802</v>
      </c>
      <c r="AR23" s="5">
        <v>146.92091471571484</v>
      </c>
      <c r="AS23" s="5">
        <v>16.600098938786598</v>
      </c>
      <c r="AT23" s="5">
        <v>243.43699917070072</v>
      </c>
      <c r="AU23" s="5">
        <v>76.96173529472037</v>
      </c>
      <c r="AV23" s="5">
        <v>302.14924091295552</v>
      </c>
      <c r="AW23" s="5">
        <v>11.251829877209994</v>
      </c>
      <c r="AX23" s="5">
        <v>29.220911747802813</v>
      </c>
      <c r="AY23" s="53">
        <v>25.212827520466035</v>
      </c>
      <c r="AZ23" s="54">
        <v>277.02943542839461</v>
      </c>
      <c r="BA23" s="22">
        <f t="shared" si="6"/>
        <v>4471.4653207485235</v>
      </c>
    </row>
    <row r="24" spans="1:53" s="2" customFormat="1" outlineLevel="1">
      <c r="A24" s="34">
        <f t="shared" si="8"/>
        <v>19</v>
      </c>
      <c r="B24" s="35" t="s">
        <v>2</v>
      </c>
      <c r="C24" s="87" t="s">
        <v>3</v>
      </c>
      <c r="D24" s="36"/>
      <c r="E24" s="37">
        <v>40.25</v>
      </c>
      <c r="F24" s="47">
        <f t="shared" si="0"/>
        <v>0</v>
      </c>
      <c r="G24" s="4"/>
      <c r="H24" s="4"/>
      <c r="I24" s="4">
        <v>0</v>
      </c>
      <c r="J24" s="4"/>
      <c r="K24" s="37">
        <v>0</v>
      </c>
      <c r="L24" s="21">
        <f t="shared" si="1"/>
        <v>0</v>
      </c>
      <c r="M24" s="4"/>
      <c r="N24" s="4"/>
      <c r="O24" s="37"/>
      <c r="P24" s="52">
        <v>577.11202480175336</v>
      </c>
      <c r="Q24" s="5">
        <v>123.97672291268448</v>
      </c>
      <c r="R24" s="5">
        <v>7.3378538115166974</v>
      </c>
      <c r="S24" s="48">
        <f t="shared" si="2"/>
        <v>708.42660152595454</v>
      </c>
      <c r="T24" s="13"/>
      <c r="U24" s="5">
        <v>0</v>
      </c>
      <c r="V24" s="4"/>
      <c r="W24" s="15">
        <f t="shared" si="3"/>
        <v>199.59832485293919</v>
      </c>
      <c r="X24" s="5">
        <v>0</v>
      </c>
      <c r="Y24" s="5">
        <f t="shared" si="4"/>
        <v>0</v>
      </c>
      <c r="Z24" s="4">
        <v>125.11165171771711</v>
      </c>
      <c r="AA24" s="4">
        <v>35.425480082782265</v>
      </c>
      <c r="AB24" s="4">
        <v>0</v>
      </c>
      <c r="AC24" s="4">
        <v>13.86141065429263</v>
      </c>
      <c r="AD24" s="4"/>
      <c r="AE24" s="4"/>
      <c r="AF24" s="4"/>
      <c r="AG24" s="4"/>
      <c r="AH24" s="4">
        <v>25.199782398147182</v>
      </c>
      <c r="AI24" s="4"/>
      <c r="AJ24" s="5"/>
      <c r="AK24" s="5"/>
      <c r="AL24" s="5"/>
      <c r="AM24" s="5"/>
      <c r="AN24" s="49"/>
      <c r="AO24" s="50">
        <f t="shared" si="5"/>
        <v>1138.4947636464151</v>
      </c>
      <c r="AP24" s="5">
        <v>556.01078156275355</v>
      </c>
      <c r="AQ24" s="5">
        <v>167.68518030896294</v>
      </c>
      <c r="AR24" s="5">
        <v>71.54950777141589</v>
      </c>
      <c r="AS24" s="5">
        <v>8.0841377167109574</v>
      </c>
      <c r="AT24" s="5">
        <v>118.55219862819968</v>
      </c>
      <c r="AU24" s="5">
        <v>37.479852941469993</v>
      </c>
      <c r="AV24" s="5">
        <v>147.14466965210477</v>
      </c>
      <c r="AW24" s="5">
        <v>5.4795662741403781</v>
      </c>
      <c r="AX24" s="5">
        <v>14.230389568651704</v>
      </c>
      <c r="AY24" s="53">
        <v>12.27847922200554</v>
      </c>
      <c r="AZ24" s="54">
        <v>134.91149154256362</v>
      </c>
      <c r="BA24" s="22">
        <f t="shared" si="6"/>
        <v>2181.4311815678725</v>
      </c>
    </row>
    <row r="25" spans="1:53" s="2" customFormat="1" outlineLevel="1">
      <c r="A25" s="34">
        <f t="shared" si="8"/>
        <v>20</v>
      </c>
      <c r="B25" s="35" t="s">
        <v>5</v>
      </c>
      <c r="C25" s="87">
        <v>4</v>
      </c>
      <c r="D25" s="36"/>
      <c r="E25" s="37">
        <v>121.85</v>
      </c>
      <c r="F25" s="47">
        <f t="shared" si="0"/>
        <v>0</v>
      </c>
      <c r="G25" s="4"/>
      <c r="H25" s="4"/>
      <c r="I25" s="4">
        <v>0</v>
      </c>
      <c r="J25" s="4"/>
      <c r="K25" s="37">
        <v>0</v>
      </c>
      <c r="L25" s="21">
        <f t="shared" si="1"/>
        <v>0</v>
      </c>
      <c r="M25" s="4"/>
      <c r="N25" s="4"/>
      <c r="O25" s="37"/>
      <c r="P25" s="52">
        <v>1747.108080052016</v>
      </c>
      <c r="Q25" s="5">
        <v>375.31835246982865</v>
      </c>
      <c r="R25" s="5">
        <v>3.573485975965482</v>
      </c>
      <c r="S25" s="48">
        <f t="shared" si="2"/>
        <v>2125.9999184978101</v>
      </c>
      <c r="T25" s="13"/>
      <c r="U25" s="5">
        <v>0</v>
      </c>
      <c r="V25" s="4"/>
      <c r="W25" s="15">
        <f t="shared" si="3"/>
        <v>604.24983561069894</v>
      </c>
      <c r="X25" s="5">
        <v>0</v>
      </c>
      <c r="Y25" s="5">
        <f t="shared" si="4"/>
        <v>0</v>
      </c>
      <c r="Z25" s="4">
        <v>378.75415557276585</v>
      </c>
      <c r="AA25" s="4">
        <v>107.2445900145843</v>
      </c>
      <c r="AB25" s="4">
        <v>0</v>
      </c>
      <c r="AC25" s="4">
        <v>41.963053123616312</v>
      </c>
      <c r="AD25" s="4"/>
      <c r="AE25" s="4"/>
      <c r="AF25" s="4"/>
      <c r="AG25" s="4"/>
      <c r="AH25" s="4">
        <v>76.288036899732504</v>
      </c>
      <c r="AI25" s="4"/>
      <c r="AJ25" s="5"/>
      <c r="AK25" s="5"/>
      <c r="AL25" s="5"/>
      <c r="AM25" s="5"/>
      <c r="AN25" s="49"/>
      <c r="AO25" s="50">
        <f t="shared" si="5"/>
        <v>3446.5984335482162</v>
      </c>
      <c r="AP25" s="5">
        <v>1683.2276703955654</v>
      </c>
      <c r="AQ25" s="5">
        <v>507.63824150676106</v>
      </c>
      <c r="AR25" s="5">
        <v>216.60391358874597</v>
      </c>
      <c r="AS25" s="5">
        <v>24.473346106365963</v>
      </c>
      <c r="AT25" s="5">
        <v>358.89653174772991</v>
      </c>
      <c r="AU25" s="5">
        <v>113.46385294206505</v>
      </c>
      <c r="AV25" s="5">
        <v>445.45535396544011</v>
      </c>
      <c r="AW25" s="5">
        <v>16.588450944198883</v>
      </c>
      <c r="AX25" s="5">
        <v>43.080073762489697</v>
      </c>
      <c r="AY25" s="53">
        <v>37.17099858885404</v>
      </c>
      <c r="AZ25" s="54">
        <v>408.42149675680434</v>
      </c>
      <c r="BA25" s="22">
        <f t="shared" si="6"/>
        <v>6585.2696844135298</v>
      </c>
    </row>
    <row r="26" spans="1:53" s="2" customFormat="1" outlineLevel="1">
      <c r="A26" s="34">
        <f t="shared" si="8"/>
        <v>21</v>
      </c>
      <c r="B26" s="35" t="s">
        <v>5</v>
      </c>
      <c r="C26" s="87">
        <v>5</v>
      </c>
      <c r="D26" s="36"/>
      <c r="E26" s="37">
        <v>80.3</v>
      </c>
      <c r="F26" s="47">
        <f t="shared" si="0"/>
        <v>0</v>
      </c>
      <c r="G26" s="4"/>
      <c r="H26" s="4"/>
      <c r="I26" s="4">
        <v>0</v>
      </c>
      <c r="J26" s="4"/>
      <c r="K26" s="37">
        <v>0</v>
      </c>
      <c r="L26" s="21">
        <f t="shared" si="1"/>
        <v>0</v>
      </c>
      <c r="M26" s="4"/>
      <c r="N26" s="4"/>
      <c r="O26" s="37"/>
      <c r="P26" s="52">
        <v>1151.3564122131875</v>
      </c>
      <c r="Q26" s="5">
        <v>247.33741241959166</v>
      </c>
      <c r="R26" s="5">
        <v>10.818118414196121</v>
      </c>
      <c r="S26" s="48">
        <f t="shared" si="2"/>
        <v>1409.5119430469751</v>
      </c>
      <c r="T26" s="13"/>
      <c r="U26" s="5">
        <v>0</v>
      </c>
      <c r="V26" s="4"/>
      <c r="W26" s="15">
        <f t="shared" si="3"/>
        <v>398.20485678735429</v>
      </c>
      <c r="X26" s="5">
        <v>0</v>
      </c>
      <c r="Y26" s="5">
        <f t="shared" si="4"/>
        <v>0</v>
      </c>
      <c r="Z26" s="4">
        <v>249.60163063186781</v>
      </c>
      <c r="AA26" s="4">
        <v>70.674932935339513</v>
      </c>
      <c r="AB26" s="4">
        <v>0</v>
      </c>
      <c r="AC26" s="4">
        <v>27.653944733905544</v>
      </c>
      <c r="AD26" s="4"/>
      <c r="AE26" s="4"/>
      <c r="AF26" s="4"/>
      <c r="AG26" s="4"/>
      <c r="AH26" s="4">
        <v>50.27434848624145</v>
      </c>
      <c r="AI26" s="4"/>
      <c r="AJ26" s="5"/>
      <c r="AK26" s="5"/>
      <c r="AL26" s="5"/>
      <c r="AM26" s="5"/>
      <c r="AN26" s="49"/>
      <c r="AO26" s="50">
        <f t="shared" si="5"/>
        <v>2271.3324104548351</v>
      </c>
      <c r="AP26" s="5">
        <v>1109.2587766332695</v>
      </c>
      <c r="AQ26" s="5">
        <v>334.53714233067626</v>
      </c>
      <c r="AR26" s="5">
        <v>142.7434900383775</v>
      </c>
      <c r="AS26" s="5">
        <v>16.128105805015892</v>
      </c>
      <c r="AT26" s="5">
        <v>236.51531800855733</v>
      </c>
      <c r="AU26" s="5">
        <v>74.773470588820857</v>
      </c>
      <c r="AV26" s="5">
        <v>293.5581856661866</v>
      </c>
      <c r="AW26" s="5">
        <v>10.931904889775709</v>
      </c>
      <c r="AX26" s="5">
        <v>28.390069127024386</v>
      </c>
      <c r="AY26" s="53">
        <v>24.495947367131542</v>
      </c>
      <c r="AZ26" s="54">
        <v>269.15261542528833</v>
      </c>
      <c r="BA26" s="22">
        <f t="shared" si="6"/>
        <v>4348.2018257144528</v>
      </c>
    </row>
    <row r="27" spans="1:53" s="2" customFormat="1" outlineLevel="1">
      <c r="A27" s="34">
        <f t="shared" si="8"/>
        <v>22</v>
      </c>
      <c r="B27" s="35" t="s">
        <v>5</v>
      </c>
      <c r="C27" s="87">
        <v>6</v>
      </c>
      <c r="D27" s="36"/>
      <c r="E27" s="37">
        <v>38.5</v>
      </c>
      <c r="F27" s="47">
        <f t="shared" si="0"/>
        <v>0</v>
      </c>
      <c r="G27" s="4"/>
      <c r="H27" s="4"/>
      <c r="I27" s="4">
        <v>0</v>
      </c>
      <c r="J27" s="4"/>
      <c r="K27" s="37">
        <v>0</v>
      </c>
      <c r="L27" s="21">
        <f t="shared" si="1"/>
        <v>0</v>
      </c>
      <c r="M27" s="4"/>
      <c r="N27" s="4"/>
      <c r="O27" s="37"/>
      <c r="P27" s="52">
        <v>552.02019763645978</v>
      </c>
      <c r="Q27" s="5">
        <v>118.58643061213299</v>
      </c>
      <c r="R27" s="5">
        <v>7.1292154998764765</v>
      </c>
      <c r="S27" s="48">
        <f t="shared" si="2"/>
        <v>677.73584374846928</v>
      </c>
      <c r="T27" s="13"/>
      <c r="U27" s="5">
        <v>0</v>
      </c>
      <c r="V27" s="4"/>
      <c r="W27" s="15">
        <f t="shared" si="3"/>
        <v>190.92013681585487</v>
      </c>
      <c r="X27" s="5">
        <v>0</v>
      </c>
      <c r="Y27" s="5">
        <f t="shared" si="4"/>
        <v>0</v>
      </c>
      <c r="Z27" s="4">
        <v>119.672014686512</v>
      </c>
      <c r="AA27" s="4">
        <v>33.885241818313474</v>
      </c>
      <c r="AB27" s="4">
        <v>0</v>
      </c>
      <c r="AC27" s="4">
        <v>13.258740625845125</v>
      </c>
      <c r="AD27" s="4"/>
      <c r="AE27" s="4"/>
      <c r="AF27" s="4"/>
      <c r="AG27" s="4"/>
      <c r="AH27" s="4">
        <v>24.104139685184261</v>
      </c>
      <c r="AI27" s="4"/>
      <c r="AJ27" s="5"/>
      <c r="AK27" s="5"/>
      <c r="AL27" s="5"/>
      <c r="AM27" s="5"/>
      <c r="AN27" s="49"/>
      <c r="AO27" s="50">
        <f t="shared" si="5"/>
        <v>1088.9949913139626</v>
      </c>
      <c r="AP27" s="5">
        <v>531.83639975567723</v>
      </c>
      <c r="AQ27" s="5">
        <v>160.39452029552976</v>
      </c>
      <c r="AR27" s="5">
        <v>68.438659607441281</v>
      </c>
      <c r="AS27" s="5">
        <v>7.7326534681583068</v>
      </c>
      <c r="AT27" s="5">
        <v>113.39775520958231</v>
      </c>
      <c r="AU27" s="5">
        <v>35.850294117927817</v>
      </c>
      <c r="AV27" s="5">
        <v>140.74707531940459</v>
      </c>
      <c r="AW27" s="5">
        <v>5.2413242622212319</v>
      </c>
      <c r="AX27" s="5">
        <v>13.611676978710326</v>
      </c>
      <c r="AY27" s="53">
        <v>11.744632299309648</v>
      </c>
      <c r="AZ27" s="54">
        <v>129.0457745189739</v>
      </c>
      <c r="BA27" s="22">
        <f t="shared" si="6"/>
        <v>2086.6967463972605</v>
      </c>
    </row>
    <row r="28" spans="1:53" s="2" customFormat="1" outlineLevel="1">
      <c r="A28" s="34">
        <f t="shared" si="8"/>
        <v>23</v>
      </c>
      <c r="B28" s="35" t="s">
        <v>5</v>
      </c>
      <c r="C28" s="87">
        <v>8</v>
      </c>
      <c r="D28" s="36"/>
      <c r="E28" s="37">
        <v>71.150000000000006</v>
      </c>
      <c r="F28" s="47">
        <f t="shared" si="0"/>
        <v>0</v>
      </c>
      <c r="G28" s="4"/>
      <c r="H28" s="4"/>
      <c r="I28" s="4">
        <v>0</v>
      </c>
      <c r="J28" s="4"/>
      <c r="K28" s="37">
        <v>0</v>
      </c>
      <c r="L28" s="21">
        <f t="shared" si="1"/>
        <v>0</v>
      </c>
      <c r="M28" s="4"/>
      <c r="N28" s="4"/>
      <c r="O28" s="37"/>
      <c r="P28" s="52">
        <v>1020.1620016060808</v>
      </c>
      <c r="Q28" s="5">
        <v>219.15388410527953</v>
      </c>
      <c r="R28" s="5">
        <v>3.4181170204887223</v>
      </c>
      <c r="S28" s="48">
        <f t="shared" si="2"/>
        <v>1242.7340027318492</v>
      </c>
      <c r="T28" s="13"/>
      <c r="U28" s="5">
        <v>0</v>
      </c>
      <c r="V28" s="4"/>
      <c r="W28" s="15">
        <f t="shared" si="3"/>
        <v>352.83033076488505</v>
      </c>
      <c r="X28" s="5">
        <v>0</v>
      </c>
      <c r="Y28" s="5">
        <f t="shared" si="4"/>
        <v>0</v>
      </c>
      <c r="Z28" s="4">
        <v>221.16009986870984</v>
      </c>
      <c r="AA28" s="4">
        <v>62.621687152545555</v>
      </c>
      <c r="AB28" s="4">
        <v>0</v>
      </c>
      <c r="AC28" s="4">
        <v>24.50284144230859</v>
      </c>
      <c r="AD28" s="4"/>
      <c r="AE28" s="4"/>
      <c r="AF28" s="4"/>
      <c r="AG28" s="4"/>
      <c r="AH28" s="4">
        <v>44.54570230132105</v>
      </c>
      <c r="AI28" s="4"/>
      <c r="AJ28" s="5"/>
      <c r="AK28" s="5"/>
      <c r="AL28" s="5"/>
      <c r="AM28" s="5"/>
      <c r="AN28" s="49"/>
      <c r="AO28" s="50">
        <f t="shared" si="5"/>
        <v>2012.5193151165827</v>
      </c>
      <c r="AP28" s="5">
        <v>982.86129461341386</v>
      </c>
      <c r="AQ28" s="5">
        <v>296.4174056890115</v>
      </c>
      <c r="AR28" s="5">
        <v>126.47819820959602</v>
      </c>
      <c r="AS28" s="5">
        <v>14.29034530544061</v>
      </c>
      <c r="AT28" s="5">
        <v>209.56494241978652</v>
      </c>
      <c r="AU28" s="5">
        <v>66.253205882871796</v>
      </c>
      <c r="AV28" s="5">
        <v>260.10790672663984</v>
      </c>
      <c r="AW28" s="5">
        <v>9.6862395131698857</v>
      </c>
      <c r="AX28" s="5">
        <v>25.15508615675947</v>
      </c>
      <c r="AY28" s="53">
        <v>21.704690599893024</v>
      </c>
      <c r="AZ28" s="54">
        <v>238.48329498766213</v>
      </c>
      <c r="BA28" s="22">
        <f t="shared" si="6"/>
        <v>3846.5669436009789</v>
      </c>
    </row>
    <row r="29" spans="1:53" s="2" customFormat="1" outlineLevel="1">
      <c r="A29" s="34">
        <f t="shared" si="8"/>
        <v>24</v>
      </c>
      <c r="B29" s="35" t="s">
        <v>6</v>
      </c>
      <c r="C29" s="87" t="s">
        <v>31</v>
      </c>
      <c r="D29" s="36"/>
      <c r="E29" s="37">
        <v>160</v>
      </c>
      <c r="F29" s="47">
        <f t="shared" si="0"/>
        <v>0</v>
      </c>
      <c r="G29" s="4"/>
      <c r="H29" s="4"/>
      <c r="I29" s="4">
        <v>0</v>
      </c>
      <c r="J29" s="4"/>
      <c r="K29" s="37">
        <v>0</v>
      </c>
      <c r="L29" s="21">
        <f t="shared" si="1"/>
        <v>0</v>
      </c>
      <c r="M29" s="4"/>
      <c r="N29" s="4"/>
      <c r="O29" s="37"/>
      <c r="P29" s="52">
        <v>2294.1099122554174</v>
      </c>
      <c r="Q29" s="5">
        <v>492.82672462185138</v>
      </c>
      <c r="R29" s="5">
        <v>6.3168578183837027</v>
      </c>
      <c r="S29" s="48">
        <f t="shared" si="2"/>
        <v>2793.2534946956525</v>
      </c>
      <c r="T29" s="13"/>
      <c r="U29" s="5">
        <v>0</v>
      </c>
      <c r="V29" s="4"/>
      <c r="W29" s="15">
        <f t="shared" si="3"/>
        <v>2000.8911672191373</v>
      </c>
      <c r="X29" s="5">
        <v>927.38620000000003</v>
      </c>
      <c r="Y29" s="5">
        <f t="shared" si="4"/>
        <v>280.07063240000002</v>
      </c>
      <c r="Z29" s="4">
        <v>497.33824285303695</v>
      </c>
      <c r="AA29" s="4">
        <v>140.82178418000407</v>
      </c>
      <c r="AB29" s="4">
        <v>0</v>
      </c>
      <c r="AC29" s="4">
        <v>55.101259743771955</v>
      </c>
      <c r="AD29" s="4"/>
      <c r="AE29" s="4"/>
      <c r="AF29" s="4"/>
      <c r="AG29" s="4"/>
      <c r="AH29" s="4">
        <v>100.17304804232421</v>
      </c>
      <c r="AI29" s="4"/>
      <c r="AJ29" s="5"/>
      <c r="AK29" s="5"/>
      <c r="AL29" s="5"/>
      <c r="AM29" s="5"/>
      <c r="AN29" s="49"/>
      <c r="AO29" s="50">
        <f t="shared" si="5"/>
        <v>4525.6934703956886</v>
      </c>
      <c r="AP29" s="5">
        <v>2210.2291937898271</v>
      </c>
      <c r="AQ29" s="5">
        <v>666.57462979960417</v>
      </c>
      <c r="AR29" s="5">
        <v>284.42040356339231</v>
      </c>
      <c r="AS29" s="5">
        <v>32.13570272481374</v>
      </c>
      <c r="AT29" s="5">
        <v>471.26339827358879</v>
      </c>
      <c r="AU29" s="5">
        <v>148.98823529528443</v>
      </c>
      <c r="AV29" s="5">
        <v>584.9229104183047</v>
      </c>
      <c r="AW29" s="5">
        <v>21.782126804036288</v>
      </c>
      <c r="AX29" s="5">
        <v>56.568008223211741</v>
      </c>
      <c r="AY29" s="53">
        <v>48.808861503624506</v>
      </c>
      <c r="AZ29" s="54">
        <v>536.29412787106037</v>
      </c>
      <c r="BA29" s="22">
        <f t="shared" si="6"/>
        <v>9856.1322601815391</v>
      </c>
    </row>
    <row r="30" spans="1:53" s="2" customFormat="1" outlineLevel="1">
      <c r="A30" s="34">
        <f t="shared" si="8"/>
        <v>25</v>
      </c>
      <c r="B30" s="35" t="s">
        <v>6</v>
      </c>
      <c r="C30" s="87">
        <v>31</v>
      </c>
      <c r="D30" s="36"/>
      <c r="E30" s="37">
        <v>419.1</v>
      </c>
      <c r="F30" s="47">
        <f t="shared" si="0"/>
        <v>52</v>
      </c>
      <c r="G30" s="4"/>
      <c r="H30" s="4"/>
      <c r="I30" s="4">
        <v>52</v>
      </c>
      <c r="J30" s="4"/>
      <c r="K30" s="37">
        <v>0</v>
      </c>
      <c r="L30" s="21">
        <f t="shared" si="1"/>
        <v>0</v>
      </c>
      <c r="M30" s="4"/>
      <c r="N30" s="4"/>
      <c r="O30" s="37"/>
      <c r="P30" s="52">
        <v>6009.134151414034</v>
      </c>
      <c r="Q30" s="5">
        <v>1290.8980018063621</v>
      </c>
      <c r="R30" s="5">
        <v>14.205161643589495</v>
      </c>
      <c r="S30" s="48">
        <f t="shared" si="2"/>
        <v>7314.2373148639854</v>
      </c>
      <c r="T30" s="13"/>
      <c r="U30" s="5">
        <v>0</v>
      </c>
      <c r="V30" s="4"/>
      <c r="W30" s="15">
        <f t="shared" si="3"/>
        <v>39117.686049406882</v>
      </c>
      <c r="X30" s="5">
        <v>26865.886320000001</v>
      </c>
      <c r="Y30" s="5">
        <f t="shared" si="4"/>
        <v>8113.4976686400005</v>
      </c>
      <c r="Z30" s="4">
        <v>3362.7153598731738</v>
      </c>
      <c r="AA30" s="4">
        <v>368.86506093649814</v>
      </c>
      <c r="AB30" s="4">
        <v>0</v>
      </c>
      <c r="AC30" s="4">
        <v>144.33086224134269</v>
      </c>
      <c r="AD30" s="4"/>
      <c r="AE30" s="4"/>
      <c r="AF30" s="4"/>
      <c r="AG30" s="4"/>
      <c r="AH30" s="4">
        <v>262.39077771586295</v>
      </c>
      <c r="AI30" s="4"/>
      <c r="AJ30" s="5"/>
      <c r="AK30" s="5"/>
      <c r="AL30" s="5"/>
      <c r="AM30" s="5"/>
      <c r="AN30" s="49"/>
      <c r="AO30" s="50">
        <f t="shared" si="5"/>
        <v>11854.488334017708</v>
      </c>
      <c r="AP30" s="5">
        <v>5789.4190944832299</v>
      </c>
      <c r="AQ30" s="5">
        <v>1746.0089209313385</v>
      </c>
      <c r="AR30" s="5">
        <v>745.00369458386103</v>
      </c>
      <c r="AS30" s="5">
        <v>84.175456324809019</v>
      </c>
      <c r="AT30" s="5">
        <v>1234.4155638528821</v>
      </c>
      <c r="AU30" s="5">
        <v>390.25605882658579</v>
      </c>
      <c r="AV30" s="5">
        <v>1532.1324484769473</v>
      </c>
      <c r="AW30" s="5">
        <v>57.055558397322564</v>
      </c>
      <c r="AX30" s="5">
        <v>148.1728265396753</v>
      </c>
      <c r="AY30" s="53">
        <v>127.84871160105649</v>
      </c>
      <c r="AZ30" s="54">
        <v>1404.755431192259</v>
      </c>
      <c r="BA30" s="22">
        <f t="shared" si="6"/>
        <v>59743.167129480833</v>
      </c>
    </row>
    <row r="31" spans="1:53" s="2" customFormat="1" outlineLevel="1">
      <c r="A31" s="34">
        <f t="shared" si="8"/>
        <v>26</v>
      </c>
      <c r="B31" s="35" t="s">
        <v>7</v>
      </c>
      <c r="C31" s="87">
        <v>5</v>
      </c>
      <c r="D31" s="36"/>
      <c r="E31" s="55">
        <v>119.84</v>
      </c>
      <c r="F31" s="47">
        <f t="shared" si="0"/>
        <v>0</v>
      </c>
      <c r="G31" s="4"/>
      <c r="H31" s="4"/>
      <c r="I31" s="4">
        <v>0</v>
      </c>
      <c r="J31" s="4"/>
      <c r="K31" s="37">
        <v>0</v>
      </c>
      <c r="L31" s="21">
        <f t="shared" si="1"/>
        <v>0</v>
      </c>
      <c r="M31" s="4"/>
      <c r="N31" s="4"/>
      <c r="O31" s="37"/>
      <c r="P31" s="52">
        <v>1718.2883242793073</v>
      </c>
      <c r="Q31" s="5">
        <v>369.12721674176663</v>
      </c>
      <c r="R31" s="5">
        <v>37.20864528017723</v>
      </c>
      <c r="S31" s="48">
        <f t="shared" si="2"/>
        <v>2124.624186301251</v>
      </c>
      <c r="T31" s="13"/>
      <c r="U31" s="5">
        <v>0</v>
      </c>
      <c r="V31" s="4"/>
      <c r="W31" s="15">
        <f t="shared" si="3"/>
        <v>594.28231677953374</v>
      </c>
      <c r="X31" s="5">
        <v>0</v>
      </c>
      <c r="Y31" s="5">
        <f t="shared" si="4"/>
        <v>0</v>
      </c>
      <c r="Z31" s="4">
        <v>372.5063438969247</v>
      </c>
      <c r="AA31" s="4">
        <v>105.47551635082303</v>
      </c>
      <c r="AB31" s="4">
        <v>0</v>
      </c>
      <c r="AC31" s="4">
        <v>41.270843548085196</v>
      </c>
      <c r="AD31" s="4"/>
      <c r="AE31" s="4"/>
      <c r="AF31" s="4"/>
      <c r="AG31" s="4"/>
      <c r="AH31" s="4">
        <v>75.029612983700829</v>
      </c>
      <c r="AI31" s="4"/>
      <c r="AJ31" s="5"/>
      <c r="AK31" s="5"/>
      <c r="AL31" s="5"/>
      <c r="AM31" s="5"/>
      <c r="AN31" s="49"/>
      <c r="AO31" s="50">
        <f t="shared" si="5"/>
        <v>3389.7444093263698</v>
      </c>
      <c r="AP31" s="5">
        <v>1655.4616661485807</v>
      </c>
      <c r="AQ31" s="5">
        <v>499.26439771990351</v>
      </c>
      <c r="AR31" s="5">
        <v>213.03088226898086</v>
      </c>
      <c r="AS31" s="5">
        <v>24.069641340885493</v>
      </c>
      <c r="AT31" s="5">
        <v>352.97628530691799</v>
      </c>
      <c r="AU31" s="5">
        <v>111.59218823616806</v>
      </c>
      <c r="AV31" s="5">
        <v>438.10725990331025</v>
      </c>
      <c r="AW31" s="5">
        <v>16.31481297622318</v>
      </c>
      <c r="AX31" s="5">
        <v>42.369438159185592</v>
      </c>
      <c r="AY31" s="53">
        <v>36.557837266214761</v>
      </c>
      <c r="AZ31" s="54">
        <v>401.68430177542427</v>
      </c>
      <c r="BA31" s="22">
        <f t="shared" si="6"/>
        <v>6510.335214182579</v>
      </c>
    </row>
    <row r="32" spans="1:53" s="2" customFormat="1" outlineLevel="1">
      <c r="A32" s="34">
        <f t="shared" si="8"/>
        <v>27</v>
      </c>
      <c r="B32" s="35" t="s">
        <v>7</v>
      </c>
      <c r="C32" s="87">
        <v>11</v>
      </c>
      <c r="D32" s="36"/>
      <c r="E32" s="55">
        <v>150.15</v>
      </c>
      <c r="F32" s="47">
        <f t="shared" si="0"/>
        <v>0</v>
      </c>
      <c r="G32" s="4"/>
      <c r="H32" s="4"/>
      <c r="I32" s="4">
        <v>0</v>
      </c>
      <c r="J32" s="4"/>
      <c r="K32" s="37">
        <v>0</v>
      </c>
      <c r="L32" s="21">
        <f t="shared" si="1"/>
        <v>0</v>
      </c>
      <c r="M32" s="4"/>
      <c r="N32" s="4"/>
      <c r="O32" s="37"/>
      <c r="P32" s="52">
        <v>2152.878770782193</v>
      </c>
      <c r="Q32" s="5">
        <v>462.4870793873186</v>
      </c>
      <c r="R32" s="5">
        <v>10.639666071048531</v>
      </c>
      <c r="S32" s="48">
        <f t="shared" si="2"/>
        <v>2626.0055162405602</v>
      </c>
      <c r="T32" s="13"/>
      <c r="U32" s="5">
        <v>0</v>
      </c>
      <c r="V32" s="4"/>
      <c r="W32" s="15">
        <f t="shared" si="3"/>
        <v>744.58853358183399</v>
      </c>
      <c r="X32" s="5">
        <v>0</v>
      </c>
      <c r="Y32" s="5">
        <f t="shared" si="4"/>
        <v>0</v>
      </c>
      <c r="Z32" s="4">
        <v>466.72085727739682</v>
      </c>
      <c r="AA32" s="4">
        <v>132.15244309142255</v>
      </c>
      <c r="AB32" s="4">
        <v>0</v>
      </c>
      <c r="AC32" s="4">
        <v>51.709088440795995</v>
      </c>
      <c r="AD32" s="4"/>
      <c r="AE32" s="4"/>
      <c r="AF32" s="4"/>
      <c r="AG32" s="4"/>
      <c r="AH32" s="4">
        <v>94.006144772218619</v>
      </c>
      <c r="AI32" s="4"/>
      <c r="AJ32" s="5"/>
      <c r="AK32" s="5"/>
      <c r="AL32" s="5"/>
      <c r="AM32" s="5"/>
      <c r="AN32" s="49"/>
      <c r="AO32" s="50">
        <f t="shared" si="5"/>
        <v>4247.0804661244538</v>
      </c>
      <c r="AP32" s="5">
        <v>2074.1619590471414</v>
      </c>
      <c r="AQ32" s="5">
        <v>625.53862915256605</v>
      </c>
      <c r="AR32" s="5">
        <v>266.91077246902103</v>
      </c>
      <c r="AS32" s="5">
        <v>30.157348525817397</v>
      </c>
      <c r="AT32" s="5">
        <v>442.25124531737106</v>
      </c>
      <c r="AU32" s="5">
        <v>139.81614705991851</v>
      </c>
      <c r="AV32" s="5">
        <v>548.91359374567787</v>
      </c>
      <c r="AW32" s="5">
        <v>20.441164622662804</v>
      </c>
      <c r="AX32" s="5">
        <v>53.085540216970273</v>
      </c>
      <c r="AY32" s="53">
        <v>45.804065967307629</v>
      </c>
      <c r="AZ32" s="54">
        <v>503.27852062399825</v>
      </c>
      <c r="BA32" s="22">
        <f t="shared" si="6"/>
        <v>8120.9530365708451</v>
      </c>
    </row>
    <row r="33" spans="1:53" s="2" customFormat="1" outlineLevel="1">
      <c r="A33" s="34">
        <f t="shared" si="8"/>
        <v>28</v>
      </c>
      <c r="B33" s="35" t="s">
        <v>9</v>
      </c>
      <c r="C33" s="87">
        <v>6</v>
      </c>
      <c r="D33" s="36"/>
      <c r="E33" s="55">
        <v>75</v>
      </c>
      <c r="F33" s="47">
        <f t="shared" si="0"/>
        <v>0</v>
      </c>
      <c r="G33" s="4"/>
      <c r="H33" s="4"/>
      <c r="I33" s="4">
        <v>0</v>
      </c>
      <c r="J33" s="4"/>
      <c r="K33" s="37">
        <v>0</v>
      </c>
      <c r="L33" s="21">
        <f t="shared" si="1"/>
        <v>0</v>
      </c>
      <c r="M33" s="4"/>
      <c r="N33" s="4"/>
      <c r="O33" s="37"/>
      <c r="P33" s="52">
        <v>1075.3640213697267</v>
      </c>
      <c r="Q33" s="5">
        <v>231.01252716649282</v>
      </c>
      <c r="R33" s="5">
        <v>13.330656379906017</v>
      </c>
      <c r="S33" s="48">
        <f t="shared" si="2"/>
        <v>1319.7072049161256</v>
      </c>
      <c r="T33" s="13"/>
      <c r="U33" s="5">
        <v>0</v>
      </c>
      <c r="V33" s="4"/>
      <c r="W33" s="15">
        <f t="shared" si="3"/>
        <v>371.92234444647056</v>
      </c>
      <c r="X33" s="5">
        <v>0</v>
      </c>
      <c r="Y33" s="5">
        <f t="shared" si="4"/>
        <v>0</v>
      </c>
      <c r="Z33" s="4">
        <v>233.12730133736105</v>
      </c>
      <c r="AA33" s="4">
        <v>66.010211334376905</v>
      </c>
      <c r="AB33" s="4">
        <v>0</v>
      </c>
      <c r="AC33" s="4">
        <v>25.828715504893104</v>
      </c>
      <c r="AD33" s="4"/>
      <c r="AE33" s="4"/>
      <c r="AF33" s="4"/>
      <c r="AG33" s="4"/>
      <c r="AH33" s="4">
        <v>46.956116269839477</v>
      </c>
      <c r="AI33" s="4"/>
      <c r="AJ33" s="5"/>
      <c r="AK33" s="5"/>
      <c r="AL33" s="5"/>
      <c r="AM33" s="5"/>
      <c r="AN33" s="49"/>
      <c r="AO33" s="50">
        <f t="shared" si="5"/>
        <v>2121.4188142479793</v>
      </c>
      <c r="AP33" s="5">
        <v>1036.0449345889817</v>
      </c>
      <c r="AQ33" s="5">
        <v>312.45685771856449</v>
      </c>
      <c r="AR33" s="5">
        <v>133.32206417034016</v>
      </c>
      <c r="AS33" s="5">
        <v>15.063610652256441</v>
      </c>
      <c r="AT33" s="5">
        <v>220.90471794074475</v>
      </c>
      <c r="AU33" s="5">
        <v>69.838235294664585</v>
      </c>
      <c r="AV33" s="5">
        <v>274.18261425858032</v>
      </c>
      <c r="AW33" s="5">
        <v>10.21037193939201</v>
      </c>
      <c r="AX33" s="5">
        <v>26.516253854630502</v>
      </c>
      <c r="AY33" s="53">
        <v>22.879153829823988</v>
      </c>
      <c r="AZ33" s="54">
        <v>251.38787243955954</v>
      </c>
      <c r="BA33" s="22">
        <f t="shared" si="6"/>
        <v>4064.436236050135</v>
      </c>
    </row>
    <row r="34" spans="1:53" s="2" customFormat="1" outlineLevel="1">
      <c r="A34" s="34">
        <f t="shared" si="8"/>
        <v>29</v>
      </c>
      <c r="B34" s="35" t="s">
        <v>10</v>
      </c>
      <c r="C34" s="87">
        <v>16</v>
      </c>
      <c r="D34" s="36"/>
      <c r="E34" s="55">
        <v>179.9</v>
      </c>
      <c r="F34" s="47">
        <f t="shared" si="0"/>
        <v>0</v>
      </c>
      <c r="G34" s="4"/>
      <c r="H34" s="4"/>
      <c r="I34" s="4">
        <v>0</v>
      </c>
      <c r="J34" s="4"/>
      <c r="K34" s="37">
        <v>0</v>
      </c>
      <c r="L34" s="21">
        <f t="shared" si="1"/>
        <v>0</v>
      </c>
      <c r="M34" s="4"/>
      <c r="N34" s="4"/>
      <c r="O34" s="37"/>
      <c r="P34" s="52">
        <v>2579.4398325921848</v>
      </c>
      <c r="Q34" s="5">
        <v>554.12204849669411</v>
      </c>
      <c r="R34" s="5">
        <v>6.658669520432575</v>
      </c>
      <c r="S34" s="48">
        <f t="shared" si="2"/>
        <v>3140.2205506093119</v>
      </c>
      <c r="T34" s="13"/>
      <c r="U34" s="5">
        <v>0</v>
      </c>
      <c r="V34" s="4"/>
      <c r="W34" s="15">
        <f t="shared" si="3"/>
        <v>892.11773021226747</v>
      </c>
      <c r="X34" s="5">
        <v>0</v>
      </c>
      <c r="Y34" s="5">
        <f t="shared" si="4"/>
        <v>0</v>
      </c>
      <c r="Z34" s="4">
        <v>559.1946868078835</v>
      </c>
      <c r="AA34" s="4">
        <v>158.33649358739206</v>
      </c>
      <c r="AB34" s="4">
        <v>0</v>
      </c>
      <c r="AC34" s="4">
        <v>61.954478924403588</v>
      </c>
      <c r="AD34" s="4"/>
      <c r="AE34" s="4"/>
      <c r="AF34" s="4"/>
      <c r="AG34" s="4"/>
      <c r="AH34" s="4">
        <v>112.63207089258829</v>
      </c>
      <c r="AI34" s="4"/>
      <c r="AJ34" s="5"/>
      <c r="AK34" s="5"/>
      <c r="AL34" s="5"/>
      <c r="AM34" s="5"/>
      <c r="AN34" s="49"/>
      <c r="AO34" s="50">
        <f t="shared" si="5"/>
        <v>5088.5765957761523</v>
      </c>
      <c r="AP34" s="5">
        <v>2485.1264497674374</v>
      </c>
      <c r="AQ34" s="5">
        <v>749.47984938092998</v>
      </c>
      <c r="AR34" s="5">
        <v>319.79519125658936</v>
      </c>
      <c r="AS34" s="5">
        <v>36.132580751212458</v>
      </c>
      <c r="AT34" s="5">
        <v>529.87678343386654</v>
      </c>
      <c r="AU34" s="5">
        <v>167.51864706013549</v>
      </c>
      <c r="AV34" s="5">
        <v>657.67269740158144</v>
      </c>
      <c r="AW34" s="5">
        <v>24.491278825288308</v>
      </c>
      <c r="AX34" s="5">
        <v>63.603654245973715</v>
      </c>
      <c r="AY34" s="53">
        <v>54.879463653137826</v>
      </c>
      <c r="AZ34" s="54">
        <v>602.99571002502375</v>
      </c>
      <c r="BA34" s="22">
        <f t="shared" si="6"/>
        <v>9723.9105866227565</v>
      </c>
    </row>
    <row r="35" spans="1:53" s="2" customFormat="1" outlineLevel="1">
      <c r="A35" s="34">
        <f t="shared" si="8"/>
        <v>30</v>
      </c>
      <c r="B35" s="35" t="s">
        <v>11</v>
      </c>
      <c r="C35" s="87">
        <v>6</v>
      </c>
      <c r="D35" s="36"/>
      <c r="E35" s="55">
        <v>79.900000000000006</v>
      </c>
      <c r="F35" s="47">
        <f t="shared" si="0"/>
        <v>0</v>
      </c>
      <c r="G35" s="4"/>
      <c r="H35" s="4"/>
      <c r="I35" s="4">
        <v>0</v>
      </c>
      <c r="J35" s="4"/>
      <c r="K35" s="37">
        <v>0</v>
      </c>
      <c r="L35" s="21">
        <f t="shared" si="1"/>
        <v>0</v>
      </c>
      <c r="M35" s="4"/>
      <c r="N35" s="4"/>
      <c r="O35" s="37"/>
      <c r="P35" s="52">
        <v>1145.6211374325492</v>
      </c>
      <c r="Q35" s="5">
        <v>246.10534560803708</v>
      </c>
      <c r="R35" s="5">
        <v>15.971928623010937</v>
      </c>
      <c r="S35" s="48">
        <f t="shared" si="2"/>
        <v>1407.6984116635972</v>
      </c>
      <c r="T35" s="13"/>
      <c r="U35" s="5">
        <v>0</v>
      </c>
      <c r="V35" s="4"/>
      <c r="W35" s="15">
        <f t="shared" si="3"/>
        <v>396.22127095030658</v>
      </c>
      <c r="X35" s="5">
        <v>0</v>
      </c>
      <c r="Y35" s="5">
        <f t="shared" si="4"/>
        <v>0</v>
      </c>
      <c r="Z35" s="4">
        <v>248.35828502473532</v>
      </c>
      <c r="AA35" s="4">
        <v>70.322878474889507</v>
      </c>
      <c r="AB35" s="4">
        <v>0</v>
      </c>
      <c r="AC35" s="4">
        <v>27.516191584546114</v>
      </c>
      <c r="AD35" s="4"/>
      <c r="AE35" s="4"/>
      <c r="AF35" s="4"/>
      <c r="AG35" s="4"/>
      <c r="AH35" s="4">
        <v>50.023915866135638</v>
      </c>
      <c r="AI35" s="4"/>
      <c r="AJ35" s="5"/>
      <c r="AK35" s="5"/>
      <c r="AL35" s="5"/>
      <c r="AM35" s="5"/>
      <c r="AN35" s="49"/>
      <c r="AO35" s="50">
        <f t="shared" si="5"/>
        <v>2260.0181767788463</v>
      </c>
      <c r="AP35" s="5">
        <v>1103.7332036487949</v>
      </c>
      <c r="AQ35" s="5">
        <v>332.8707057561773</v>
      </c>
      <c r="AR35" s="5">
        <v>142.03243902946906</v>
      </c>
      <c r="AS35" s="5">
        <v>16.047766548203864</v>
      </c>
      <c r="AT35" s="5">
        <v>235.33715951287343</v>
      </c>
      <c r="AU35" s="5">
        <v>74.40100000058267</v>
      </c>
      <c r="AV35" s="5">
        <v>292.09587839014091</v>
      </c>
      <c r="AW35" s="5">
        <v>10.877449572765622</v>
      </c>
      <c r="AX35" s="5">
        <v>28.248649106466367</v>
      </c>
      <c r="AY35" s="53">
        <v>24.373925213372491</v>
      </c>
      <c r="AZ35" s="54">
        <v>267.81188010561078</v>
      </c>
      <c r="BA35" s="22">
        <f t="shared" si="6"/>
        <v>4331.7497394983602</v>
      </c>
    </row>
    <row r="36" spans="1:53" s="2" customFormat="1" outlineLevel="1">
      <c r="A36" s="34">
        <f t="shared" si="8"/>
        <v>31</v>
      </c>
      <c r="B36" s="35" t="s">
        <v>11</v>
      </c>
      <c r="C36" s="87">
        <v>10</v>
      </c>
      <c r="D36" s="36"/>
      <c r="E36" s="55">
        <v>83.05</v>
      </c>
      <c r="F36" s="47">
        <f t="shared" si="0"/>
        <v>0</v>
      </c>
      <c r="G36" s="4"/>
      <c r="H36" s="4"/>
      <c r="I36" s="4">
        <v>0</v>
      </c>
      <c r="J36" s="4"/>
      <c r="K36" s="37">
        <v>0</v>
      </c>
      <c r="L36" s="21">
        <f t="shared" si="1"/>
        <v>0</v>
      </c>
      <c r="M36" s="4"/>
      <c r="N36" s="4"/>
      <c r="O36" s="37"/>
      <c r="P36" s="52">
        <v>1190.7864263300773</v>
      </c>
      <c r="Q36" s="5">
        <v>255.80787174902969</v>
      </c>
      <c r="R36" s="5">
        <v>7.0937025957675033</v>
      </c>
      <c r="S36" s="48">
        <f t="shared" si="2"/>
        <v>1453.6880006748745</v>
      </c>
      <c r="T36" s="13"/>
      <c r="U36" s="5">
        <v>0</v>
      </c>
      <c r="V36" s="4"/>
      <c r="W36" s="15">
        <f t="shared" si="3"/>
        <v>411.84200941705831</v>
      </c>
      <c r="X36" s="5">
        <v>0</v>
      </c>
      <c r="Y36" s="5">
        <f t="shared" si="4"/>
        <v>0</v>
      </c>
      <c r="Z36" s="4">
        <v>258.14963168090441</v>
      </c>
      <c r="AA36" s="4">
        <v>73.095307350933339</v>
      </c>
      <c r="AB36" s="4">
        <v>0</v>
      </c>
      <c r="AC36" s="4">
        <v>28.600997635751625</v>
      </c>
      <c r="AD36" s="4"/>
      <c r="AE36" s="4"/>
      <c r="AF36" s="4"/>
      <c r="AG36" s="4"/>
      <c r="AH36" s="4">
        <v>51.996072749468901</v>
      </c>
      <c r="AI36" s="4"/>
      <c r="AJ36" s="5"/>
      <c r="AK36" s="5"/>
      <c r="AL36" s="5"/>
      <c r="AM36" s="5"/>
      <c r="AN36" s="49"/>
      <c r="AO36" s="50">
        <f t="shared" si="5"/>
        <v>2349.1177669772615</v>
      </c>
      <c r="AP36" s="5">
        <v>1147.2470909015321</v>
      </c>
      <c r="AQ36" s="5">
        <v>345.99389378035704</v>
      </c>
      <c r="AR36" s="5">
        <v>147.63196572462331</v>
      </c>
      <c r="AS36" s="5">
        <v>16.680438195598629</v>
      </c>
      <c r="AT36" s="5">
        <v>244.61515766638465</v>
      </c>
      <c r="AU36" s="5">
        <v>77.334205882958571</v>
      </c>
      <c r="AV36" s="5">
        <v>303.61154818900127</v>
      </c>
      <c r="AW36" s="5">
        <v>11.306285194220083</v>
      </c>
      <c r="AX36" s="5">
        <v>29.362331768360836</v>
      </c>
      <c r="AY36" s="53">
        <v>25.334849674225094</v>
      </c>
      <c r="AZ36" s="54">
        <v>278.37017074807221</v>
      </c>
      <c r="BA36" s="22">
        <f t="shared" si="6"/>
        <v>4493.0179478172668</v>
      </c>
    </row>
    <row r="37" spans="1:53" s="2" customFormat="1" outlineLevel="1">
      <c r="A37" s="34">
        <f t="shared" si="8"/>
        <v>32</v>
      </c>
      <c r="B37" s="35" t="s">
        <v>11</v>
      </c>
      <c r="C37" s="87">
        <v>14</v>
      </c>
      <c r="D37" s="36"/>
      <c r="E37" s="55">
        <v>116.93</v>
      </c>
      <c r="F37" s="47">
        <f t="shared" si="0"/>
        <v>0</v>
      </c>
      <c r="G37" s="4"/>
      <c r="H37" s="4"/>
      <c r="I37" s="4">
        <v>0</v>
      </c>
      <c r="J37" s="4"/>
      <c r="K37" s="37">
        <v>0</v>
      </c>
      <c r="L37" s="21">
        <f t="shared" si="1"/>
        <v>0</v>
      </c>
      <c r="M37" s="4"/>
      <c r="N37" s="4"/>
      <c r="O37" s="37"/>
      <c r="P37" s="52">
        <v>1676.564200250162</v>
      </c>
      <c r="Q37" s="5">
        <v>360.16393068770674</v>
      </c>
      <c r="R37" s="5">
        <v>7.3733667156256697</v>
      </c>
      <c r="S37" s="48">
        <f t="shared" si="2"/>
        <v>2044.1014976534943</v>
      </c>
      <c r="T37" s="13"/>
      <c r="U37" s="5">
        <v>0</v>
      </c>
      <c r="V37" s="4"/>
      <c r="W37" s="15">
        <f t="shared" si="3"/>
        <v>579.85172981501057</v>
      </c>
      <c r="X37" s="5">
        <v>0</v>
      </c>
      <c r="Y37" s="5">
        <f t="shared" si="4"/>
        <v>0</v>
      </c>
      <c r="Z37" s="4">
        <v>363.46100460503499</v>
      </c>
      <c r="AA37" s="4">
        <v>102.91432015104921</v>
      </c>
      <c r="AB37" s="4">
        <v>0</v>
      </c>
      <c r="AC37" s="4">
        <v>40.268689386495339</v>
      </c>
      <c r="AD37" s="4"/>
      <c r="AE37" s="4"/>
      <c r="AF37" s="4"/>
      <c r="AG37" s="4"/>
      <c r="AH37" s="4">
        <v>73.20771567243105</v>
      </c>
      <c r="AI37" s="4"/>
      <c r="AJ37" s="5"/>
      <c r="AK37" s="5"/>
      <c r="AL37" s="5"/>
      <c r="AM37" s="5"/>
      <c r="AN37" s="49"/>
      <c r="AO37" s="50">
        <f t="shared" si="5"/>
        <v>3307.4333593335487</v>
      </c>
      <c r="AP37" s="5">
        <v>1615.2631226865283</v>
      </c>
      <c r="AQ37" s="5">
        <v>487.14107164042321</v>
      </c>
      <c r="AR37" s="5">
        <v>207.85798617917166</v>
      </c>
      <c r="AS37" s="5">
        <v>23.48517324757794</v>
      </c>
      <c r="AT37" s="5">
        <v>344.40518225081712</v>
      </c>
      <c r="AU37" s="5">
        <v>108.88246470673505</v>
      </c>
      <c r="AV37" s="5">
        <v>427.46897447007728</v>
      </c>
      <c r="AW37" s="5">
        <v>15.918650544974769</v>
      </c>
      <c r="AX37" s="5">
        <v>41.340607509625933</v>
      </c>
      <c r="AY37" s="53">
        <v>35.670126097617583</v>
      </c>
      <c r="AZ37" s="54">
        <v>391.93045232476925</v>
      </c>
      <c r="BA37" s="22">
        <f t="shared" si="6"/>
        <v>6323.3170391268231</v>
      </c>
    </row>
    <row r="38" spans="1:53" s="2" customFormat="1" outlineLevel="1">
      <c r="A38" s="34">
        <f t="shared" si="8"/>
        <v>33</v>
      </c>
      <c r="B38" s="35" t="s">
        <v>11</v>
      </c>
      <c r="C38" s="87">
        <v>16</v>
      </c>
      <c r="D38" s="36"/>
      <c r="E38" s="55">
        <v>75.7</v>
      </c>
      <c r="F38" s="47">
        <f t="shared" si="0"/>
        <v>0</v>
      </c>
      <c r="G38" s="4"/>
      <c r="H38" s="4"/>
      <c r="I38" s="4">
        <v>0</v>
      </c>
      <c r="J38" s="4"/>
      <c r="K38" s="37">
        <v>0</v>
      </c>
      <c r="L38" s="21">
        <f t="shared" si="1"/>
        <v>0</v>
      </c>
      <c r="M38" s="4"/>
      <c r="N38" s="4"/>
      <c r="O38" s="37"/>
      <c r="P38" s="52">
        <v>1085.4007522358443</v>
      </c>
      <c r="Q38" s="5">
        <v>233.16864408671341</v>
      </c>
      <c r="R38" s="5">
        <v>10.381309693655746</v>
      </c>
      <c r="S38" s="48">
        <f t="shared" si="2"/>
        <v>1328.9507060162134</v>
      </c>
      <c r="T38" s="13"/>
      <c r="U38" s="5">
        <v>0</v>
      </c>
      <c r="V38" s="4"/>
      <c r="W38" s="15">
        <f t="shared" si="3"/>
        <v>375.39361966130429</v>
      </c>
      <c r="X38" s="5">
        <v>0</v>
      </c>
      <c r="Y38" s="5">
        <f t="shared" si="4"/>
        <v>0</v>
      </c>
      <c r="Z38" s="4">
        <v>235.30315614984315</v>
      </c>
      <c r="AA38" s="4">
        <v>66.626306640164415</v>
      </c>
      <c r="AB38" s="4">
        <v>0</v>
      </c>
      <c r="AC38" s="4">
        <v>26.069783516272107</v>
      </c>
      <c r="AD38" s="4"/>
      <c r="AE38" s="4"/>
      <c r="AF38" s="4"/>
      <c r="AG38" s="4"/>
      <c r="AH38" s="4">
        <v>47.394373355024641</v>
      </c>
      <c r="AI38" s="4"/>
      <c r="AJ38" s="5"/>
      <c r="AK38" s="5"/>
      <c r="AL38" s="5"/>
      <c r="AM38" s="5"/>
      <c r="AN38" s="49"/>
      <c r="AO38" s="50">
        <f t="shared" si="5"/>
        <v>2141.2187231809598</v>
      </c>
      <c r="AP38" s="5">
        <v>1045.7146873118122</v>
      </c>
      <c r="AQ38" s="5">
        <v>315.3731217239378</v>
      </c>
      <c r="AR38" s="5">
        <v>134.56640343593003</v>
      </c>
      <c r="AS38" s="5">
        <v>15.204204351677506</v>
      </c>
      <c r="AT38" s="5">
        <v>222.96649530819178</v>
      </c>
      <c r="AU38" s="5">
        <v>70.490058824081473</v>
      </c>
      <c r="AV38" s="5">
        <v>276.74165199166049</v>
      </c>
      <c r="AW38" s="5">
        <v>10.305668744159671</v>
      </c>
      <c r="AX38" s="5">
        <v>26.763738890607062</v>
      </c>
      <c r="AY38" s="53">
        <v>23.092692598902353</v>
      </c>
      <c r="AZ38" s="54">
        <v>253.73415924899552</v>
      </c>
      <c r="BA38" s="22">
        <f t="shared" si="6"/>
        <v>4099.2972081074731</v>
      </c>
    </row>
    <row r="39" spans="1:53" s="2" customFormat="1" outlineLevel="1">
      <c r="A39" s="34">
        <f t="shared" si="8"/>
        <v>34</v>
      </c>
      <c r="B39" s="35" t="s">
        <v>11</v>
      </c>
      <c r="C39" s="87">
        <v>18</v>
      </c>
      <c r="D39" s="36"/>
      <c r="E39" s="55">
        <v>106.2</v>
      </c>
      <c r="F39" s="47">
        <f t="shared" si="0"/>
        <v>0</v>
      </c>
      <c r="G39" s="4"/>
      <c r="H39" s="4"/>
      <c r="I39" s="4">
        <v>0</v>
      </c>
      <c r="J39" s="4"/>
      <c r="K39" s="37">
        <v>0</v>
      </c>
      <c r="L39" s="21">
        <f t="shared" si="1"/>
        <v>0</v>
      </c>
      <c r="M39" s="4"/>
      <c r="N39" s="4"/>
      <c r="O39" s="37"/>
      <c r="P39" s="52">
        <v>1522.7154542595333</v>
      </c>
      <c r="Q39" s="5">
        <v>327.11373846775388</v>
      </c>
      <c r="R39" s="5">
        <v>6.7208171026232799</v>
      </c>
      <c r="S39" s="48">
        <f t="shared" si="2"/>
        <v>1856.5500098299103</v>
      </c>
      <c r="T39" s="13"/>
      <c r="U39" s="5">
        <v>0</v>
      </c>
      <c r="V39" s="4"/>
      <c r="W39" s="15">
        <f t="shared" si="3"/>
        <v>526.64203973620238</v>
      </c>
      <c r="X39" s="5">
        <v>0</v>
      </c>
      <c r="Y39" s="5">
        <f t="shared" si="4"/>
        <v>0</v>
      </c>
      <c r="Z39" s="4">
        <v>330.10825869370331</v>
      </c>
      <c r="AA39" s="4">
        <v>93.470459249477699</v>
      </c>
      <c r="AB39" s="4">
        <v>0</v>
      </c>
      <c r="AC39" s="4">
        <v>36.57346115492863</v>
      </c>
      <c r="AD39" s="4"/>
      <c r="AE39" s="4"/>
      <c r="AF39" s="4"/>
      <c r="AG39" s="4"/>
      <c r="AH39" s="4">
        <v>66.489860638092694</v>
      </c>
      <c r="AI39" s="4"/>
      <c r="AJ39" s="5"/>
      <c r="AK39" s="5"/>
      <c r="AL39" s="5"/>
      <c r="AM39" s="5"/>
      <c r="AN39" s="49"/>
      <c r="AO39" s="50">
        <f t="shared" si="5"/>
        <v>3003.9290409751388</v>
      </c>
      <c r="AP39" s="5">
        <v>1467.0396273779982</v>
      </c>
      <c r="AQ39" s="5">
        <v>442.43891052948737</v>
      </c>
      <c r="AR39" s="5">
        <v>188.78404286520171</v>
      </c>
      <c r="AS39" s="5">
        <v>21.330072683595123</v>
      </c>
      <c r="AT39" s="5">
        <v>312.80108060409458</v>
      </c>
      <c r="AU39" s="5">
        <v>98.890941177245068</v>
      </c>
      <c r="AV39" s="5">
        <v>388.24258179014981</v>
      </c>
      <c r="AW39" s="5">
        <v>14.457886666179087</v>
      </c>
      <c r="AX39" s="5">
        <v>37.5470154581568</v>
      </c>
      <c r="AY39" s="53">
        <v>32.396881823030775</v>
      </c>
      <c r="AZ39" s="54">
        <v>355.96522737441637</v>
      </c>
      <c r="BA39" s="22">
        <f t="shared" si="6"/>
        <v>5743.0863179156677</v>
      </c>
    </row>
    <row r="40" spans="1:53" s="2" customFormat="1" outlineLevel="1">
      <c r="A40" s="34">
        <f t="shared" si="8"/>
        <v>35</v>
      </c>
      <c r="B40" s="35" t="s">
        <v>12</v>
      </c>
      <c r="C40" s="87" t="s">
        <v>13</v>
      </c>
      <c r="D40" s="36"/>
      <c r="E40" s="55">
        <v>148.01</v>
      </c>
      <c r="F40" s="47">
        <f t="shared" si="0"/>
        <v>0</v>
      </c>
      <c r="G40" s="4"/>
      <c r="H40" s="4"/>
      <c r="I40" s="4">
        <v>0</v>
      </c>
      <c r="J40" s="4"/>
      <c r="K40" s="37">
        <v>0</v>
      </c>
      <c r="L40" s="21">
        <f t="shared" si="1"/>
        <v>0</v>
      </c>
      <c r="M40" s="4"/>
      <c r="N40" s="4"/>
      <c r="O40" s="37"/>
      <c r="P40" s="52">
        <v>2122.1950507057763</v>
      </c>
      <c r="Q40" s="5">
        <v>455.89552194550129</v>
      </c>
      <c r="R40" s="5">
        <v>9.4286760409325279</v>
      </c>
      <c r="S40" s="48">
        <f t="shared" si="2"/>
        <v>2587.5192486922101</v>
      </c>
      <c r="T40" s="13"/>
      <c r="U40" s="5">
        <v>0</v>
      </c>
      <c r="V40" s="4">
        <v>396.04797000000002</v>
      </c>
      <c r="W40" s="15">
        <f t="shared" si="3"/>
        <v>733.97634935362805</v>
      </c>
      <c r="X40" s="5">
        <v>0</v>
      </c>
      <c r="Y40" s="5">
        <f t="shared" si="4"/>
        <v>0</v>
      </c>
      <c r="Z40" s="4">
        <v>460.06895827923756</v>
      </c>
      <c r="AA40" s="4">
        <v>130.268951728015</v>
      </c>
      <c r="AB40" s="4">
        <v>0</v>
      </c>
      <c r="AC40" s="4">
        <v>50.972109091723041</v>
      </c>
      <c r="AD40" s="4"/>
      <c r="AE40" s="4"/>
      <c r="AF40" s="4"/>
      <c r="AG40" s="4"/>
      <c r="AH40" s="4">
        <v>92.666330254652536</v>
      </c>
      <c r="AI40" s="4"/>
      <c r="AJ40" s="5"/>
      <c r="AK40" s="5"/>
      <c r="AL40" s="5"/>
      <c r="AM40" s="5"/>
      <c r="AN40" s="49"/>
      <c r="AO40" s="50">
        <f t="shared" si="5"/>
        <v>4186.5493159579109</v>
      </c>
      <c r="AP40" s="5">
        <v>2044.600143580202</v>
      </c>
      <c r="AQ40" s="5">
        <v>616.62319347899631</v>
      </c>
      <c r="AR40" s="5">
        <v>263.10664957136066</v>
      </c>
      <c r="AS40" s="5">
        <v>29.727533501873015</v>
      </c>
      <c r="AT40" s="5">
        <v>435.94809736546182</v>
      </c>
      <c r="AU40" s="5">
        <v>137.82342941284409</v>
      </c>
      <c r="AV40" s="5">
        <v>541.09024981883306</v>
      </c>
      <c r="AW40" s="5">
        <v>20.149828676658821</v>
      </c>
      <c r="AX40" s="5">
        <v>52.328943106984823</v>
      </c>
      <c r="AY40" s="53">
        <v>45.151247444696658</v>
      </c>
      <c r="AZ40" s="54">
        <v>496.10558666372287</v>
      </c>
      <c r="BA40" s="22">
        <f t="shared" si="6"/>
        <v>8400.1984706674721</v>
      </c>
    </row>
    <row r="41" spans="1:53" s="2" customFormat="1" outlineLevel="1">
      <c r="A41" s="34">
        <f t="shared" si="8"/>
        <v>36</v>
      </c>
      <c r="B41" s="35" t="s">
        <v>14</v>
      </c>
      <c r="C41" s="87">
        <v>28</v>
      </c>
      <c r="D41" s="36"/>
      <c r="E41" s="55">
        <v>99.4</v>
      </c>
      <c r="F41" s="47">
        <f t="shared" si="0"/>
        <v>0</v>
      </c>
      <c r="G41" s="4"/>
      <c r="H41" s="4"/>
      <c r="I41" s="4">
        <v>0</v>
      </c>
      <c r="J41" s="4"/>
      <c r="K41" s="37">
        <v>0</v>
      </c>
      <c r="L41" s="21">
        <f t="shared" si="1"/>
        <v>0</v>
      </c>
      <c r="M41" s="4"/>
      <c r="N41" s="4"/>
      <c r="O41" s="37"/>
      <c r="P41" s="52">
        <v>1425.2157829886783</v>
      </c>
      <c r="Q41" s="5">
        <v>306.16860267132523</v>
      </c>
      <c r="R41" s="5">
        <v>13.140662342923006</v>
      </c>
      <c r="S41" s="48">
        <f t="shared" si="2"/>
        <v>1744.5250480029265</v>
      </c>
      <c r="T41" s="13"/>
      <c r="U41" s="5">
        <v>0</v>
      </c>
      <c r="V41" s="4">
        <v>144.35386</v>
      </c>
      <c r="W41" s="15">
        <f t="shared" si="3"/>
        <v>492.92108050638899</v>
      </c>
      <c r="X41" s="5">
        <v>0</v>
      </c>
      <c r="Y41" s="5">
        <f t="shared" si="4"/>
        <v>0</v>
      </c>
      <c r="Z41" s="4">
        <v>308.97138337244917</v>
      </c>
      <c r="AA41" s="4">
        <v>87.485533421827526</v>
      </c>
      <c r="AB41" s="4">
        <v>0</v>
      </c>
      <c r="AC41" s="4">
        <v>34.231657615818328</v>
      </c>
      <c r="AD41" s="4"/>
      <c r="AE41" s="4"/>
      <c r="AF41" s="4"/>
      <c r="AG41" s="4"/>
      <c r="AH41" s="4">
        <v>62.232506096293918</v>
      </c>
      <c r="AI41" s="4"/>
      <c r="AJ41" s="5"/>
      <c r="AK41" s="5"/>
      <c r="AL41" s="5"/>
      <c r="AM41" s="5"/>
      <c r="AN41" s="49"/>
      <c r="AO41" s="50">
        <f t="shared" si="5"/>
        <v>2811.5870684833217</v>
      </c>
      <c r="AP41" s="5">
        <v>1373.1048866419305</v>
      </c>
      <c r="AQ41" s="5">
        <v>414.10948876300415</v>
      </c>
      <c r="AR41" s="5">
        <v>176.69617571375753</v>
      </c>
      <c r="AS41" s="5">
        <v>19.964305317790537</v>
      </c>
      <c r="AT41" s="5">
        <v>292.77238617746707</v>
      </c>
      <c r="AU41" s="5">
        <v>92.558941177195464</v>
      </c>
      <c r="AV41" s="5">
        <v>363.3833580973718</v>
      </c>
      <c r="AW41" s="5">
        <v>13.532146277007545</v>
      </c>
      <c r="AX41" s="5">
        <v>35.142875108670296</v>
      </c>
      <c r="AY41" s="53">
        <v>30.322505209126728</v>
      </c>
      <c r="AZ41" s="54">
        <v>333.17272693989628</v>
      </c>
      <c r="BA41" s="22">
        <f t="shared" si="6"/>
        <v>5526.5597839325337</v>
      </c>
    </row>
    <row r="42" spans="1:53" s="2" customFormat="1" outlineLevel="1">
      <c r="A42" s="34">
        <f t="shared" si="8"/>
        <v>37</v>
      </c>
      <c r="B42" s="35" t="s">
        <v>15</v>
      </c>
      <c r="C42" s="87">
        <v>15</v>
      </c>
      <c r="D42" s="36"/>
      <c r="E42" s="55">
        <v>77.2</v>
      </c>
      <c r="F42" s="47">
        <f t="shared" si="0"/>
        <v>0</v>
      </c>
      <c r="G42" s="4"/>
      <c r="H42" s="4"/>
      <c r="I42" s="4">
        <v>0</v>
      </c>
      <c r="J42" s="4"/>
      <c r="K42" s="37">
        <v>0</v>
      </c>
      <c r="L42" s="21">
        <f t="shared" si="1"/>
        <v>0</v>
      </c>
      <c r="M42" s="4"/>
      <c r="N42" s="4"/>
      <c r="O42" s="37"/>
      <c r="P42" s="52">
        <v>1106.9080326632388</v>
      </c>
      <c r="Q42" s="5">
        <v>237.7888946300433</v>
      </c>
      <c r="R42" s="5">
        <v>8.8249566710799723</v>
      </c>
      <c r="S42" s="48">
        <f t="shared" si="2"/>
        <v>1353.5218839643621</v>
      </c>
      <c r="T42" s="13"/>
      <c r="U42" s="5">
        <v>0</v>
      </c>
      <c r="V42" s="4"/>
      <c r="W42" s="15">
        <f t="shared" si="3"/>
        <v>382.83206655023372</v>
      </c>
      <c r="X42" s="5">
        <v>0</v>
      </c>
      <c r="Y42" s="5">
        <f t="shared" si="4"/>
        <v>0</v>
      </c>
      <c r="Z42" s="4">
        <v>239.96570217659036</v>
      </c>
      <c r="AA42" s="4">
        <v>67.946510866851952</v>
      </c>
      <c r="AB42" s="4">
        <v>0</v>
      </c>
      <c r="AC42" s="4">
        <v>26.586357826369966</v>
      </c>
      <c r="AD42" s="4"/>
      <c r="AE42" s="4"/>
      <c r="AF42" s="4"/>
      <c r="AG42" s="4"/>
      <c r="AH42" s="4">
        <v>48.333495680421429</v>
      </c>
      <c r="AI42" s="4"/>
      <c r="AJ42" s="5"/>
      <c r="AK42" s="5"/>
      <c r="AL42" s="5"/>
      <c r="AM42" s="5"/>
      <c r="AN42" s="49"/>
      <c r="AO42" s="50">
        <f t="shared" si="5"/>
        <v>2183.6470994659203</v>
      </c>
      <c r="AP42" s="5">
        <v>1066.4355860035921</v>
      </c>
      <c r="AQ42" s="5">
        <v>321.62225887830908</v>
      </c>
      <c r="AR42" s="5">
        <v>137.23284471933681</v>
      </c>
      <c r="AS42" s="5">
        <v>15.505476564722633</v>
      </c>
      <c r="AT42" s="5">
        <v>227.38458966700665</v>
      </c>
      <c r="AU42" s="5">
        <v>71.886823529974762</v>
      </c>
      <c r="AV42" s="5">
        <v>282.22530427683205</v>
      </c>
      <c r="AW42" s="5">
        <v>10.50987618294751</v>
      </c>
      <c r="AX42" s="5">
        <v>27.294063967699671</v>
      </c>
      <c r="AY42" s="53">
        <v>23.550275675498831</v>
      </c>
      <c r="AZ42" s="54">
        <v>258.76191669778666</v>
      </c>
      <c r="BA42" s="22">
        <f t="shared" si="6"/>
        <v>4178.7629666783032</v>
      </c>
    </row>
    <row r="43" spans="1:53" s="2" customFormat="1" outlineLevel="1">
      <c r="A43" s="34">
        <f t="shared" si="8"/>
        <v>38</v>
      </c>
      <c r="B43" s="35" t="s">
        <v>16</v>
      </c>
      <c r="C43" s="87">
        <v>1</v>
      </c>
      <c r="D43" s="36"/>
      <c r="E43" s="55">
        <v>46.98</v>
      </c>
      <c r="F43" s="47">
        <f t="shared" si="0"/>
        <v>0</v>
      </c>
      <c r="G43" s="4"/>
      <c r="H43" s="4"/>
      <c r="I43" s="4">
        <v>0</v>
      </c>
      <c r="J43" s="4"/>
      <c r="K43" s="37">
        <v>0</v>
      </c>
      <c r="L43" s="21">
        <f t="shared" si="1"/>
        <v>0</v>
      </c>
      <c r="M43" s="4"/>
      <c r="N43" s="4"/>
      <c r="O43" s="37"/>
      <c r="P43" s="52">
        <v>673.60802298599685</v>
      </c>
      <c r="Q43" s="5">
        <v>144.7062470170911</v>
      </c>
      <c r="R43" s="5">
        <v>6.8539904930319322</v>
      </c>
      <c r="S43" s="48">
        <f t="shared" si="2"/>
        <v>825.16826049611984</v>
      </c>
      <c r="T43" s="13"/>
      <c r="U43" s="5">
        <v>0</v>
      </c>
      <c r="V43" s="5"/>
      <c r="W43" s="15">
        <f t="shared" si="3"/>
        <v>232.97215656126912</v>
      </c>
      <c r="X43" s="5">
        <v>0</v>
      </c>
      <c r="Y43" s="5">
        <f t="shared" si="4"/>
        <v>0</v>
      </c>
      <c r="Z43" s="4">
        <v>146.03094155772297</v>
      </c>
      <c r="AA43" s="4">
        <v>41.348796379853688</v>
      </c>
      <c r="AB43" s="4">
        <v>0</v>
      </c>
      <c r="AC43" s="4">
        <v>16.179107392265038</v>
      </c>
      <c r="AD43" s="4"/>
      <c r="AE43" s="4"/>
      <c r="AF43" s="4"/>
      <c r="AG43" s="4"/>
      <c r="AH43" s="4">
        <v>29.413311231427443</v>
      </c>
      <c r="AI43" s="4"/>
      <c r="AJ43" s="5"/>
      <c r="AK43" s="5"/>
      <c r="AL43" s="5"/>
      <c r="AM43" s="5"/>
      <c r="AN43" s="49"/>
      <c r="AO43" s="50">
        <f t="shared" si="5"/>
        <v>1328.856745244934</v>
      </c>
      <c r="AP43" s="5">
        <v>648.97854702653808</v>
      </c>
      <c r="AQ43" s="5">
        <v>195.72297567490878</v>
      </c>
      <c r="AR43" s="5">
        <v>83.512940996301083</v>
      </c>
      <c r="AS43" s="5">
        <v>9.4358457125734354</v>
      </c>
      <c r="AT43" s="5">
        <v>138.37471531808254</v>
      </c>
      <c r="AU43" s="5">
        <v>43.746670588577899</v>
      </c>
      <c r="AV43" s="5">
        <v>171.74798957157475</v>
      </c>
      <c r="AW43" s="5">
        <v>6.3957769828351561</v>
      </c>
      <c r="AX43" s="5">
        <v>16.609781414540553</v>
      </c>
      <c r="AY43" s="53">
        <v>14.331501959001749</v>
      </c>
      <c r="AZ43" s="54">
        <v>157.46936329614013</v>
      </c>
      <c r="BA43" s="22">
        <f t="shared" si="6"/>
        <v>2544.4665255984628</v>
      </c>
    </row>
    <row r="44" spans="1:53" s="2" customFormat="1" outlineLevel="1">
      <c r="A44" s="34">
        <f t="shared" si="8"/>
        <v>39</v>
      </c>
      <c r="B44" s="35" t="s">
        <v>16</v>
      </c>
      <c r="C44" s="87">
        <v>3</v>
      </c>
      <c r="D44" s="36"/>
      <c r="E44" s="55">
        <v>75.239999999999995</v>
      </c>
      <c r="F44" s="47">
        <f t="shared" si="0"/>
        <v>0</v>
      </c>
      <c r="G44" s="4"/>
      <c r="H44" s="4"/>
      <c r="I44" s="4">
        <v>0</v>
      </c>
      <c r="J44" s="4"/>
      <c r="K44" s="37">
        <v>0</v>
      </c>
      <c r="L44" s="21">
        <f t="shared" si="1"/>
        <v>0</v>
      </c>
      <c r="M44" s="4"/>
      <c r="N44" s="4"/>
      <c r="O44" s="37"/>
      <c r="P44" s="52">
        <v>1078.8051862381099</v>
      </c>
      <c r="Q44" s="5">
        <v>231.75176725342558</v>
      </c>
      <c r="R44" s="5">
        <v>4.1709905875989648</v>
      </c>
      <c r="S44" s="48">
        <f t="shared" si="2"/>
        <v>1314.7279440791344</v>
      </c>
      <c r="T44" s="13"/>
      <c r="U44" s="5">
        <v>0</v>
      </c>
      <c r="V44" s="4"/>
      <c r="W44" s="15">
        <f t="shared" si="3"/>
        <v>373.11249594869918</v>
      </c>
      <c r="X44" s="5">
        <v>0</v>
      </c>
      <c r="Y44" s="5">
        <f t="shared" si="4"/>
        <v>0</v>
      </c>
      <c r="Z44" s="4">
        <v>233.87330870164055</v>
      </c>
      <c r="AA44" s="4">
        <v>66.221444010646891</v>
      </c>
      <c r="AB44" s="4">
        <v>0</v>
      </c>
      <c r="AC44" s="4">
        <v>25.911367394508755</v>
      </c>
      <c r="AD44" s="4"/>
      <c r="AE44" s="4"/>
      <c r="AF44" s="4"/>
      <c r="AG44" s="4"/>
      <c r="AH44" s="4">
        <v>47.106375841902945</v>
      </c>
      <c r="AI44" s="4"/>
      <c r="AJ44" s="5"/>
      <c r="AK44" s="5"/>
      <c r="AL44" s="5"/>
      <c r="AM44" s="5"/>
      <c r="AN44" s="49"/>
      <c r="AO44" s="50">
        <f t="shared" si="5"/>
        <v>2128.2073544535724</v>
      </c>
      <c r="AP44" s="5">
        <v>1039.3602783796664</v>
      </c>
      <c r="AQ44" s="5">
        <v>313.45671966326387</v>
      </c>
      <c r="AR44" s="5">
        <v>133.74869477568521</v>
      </c>
      <c r="AS44" s="5">
        <v>15.111814206343658</v>
      </c>
      <c r="AT44" s="5">
        <v>221.61161303815507</v>
      </c>
      <c r="AU44" s="5">
        <v>70.061717647607495</v>
      </c>
      <c r="AV44" s="5">
        <v>275.05999862420771</v>
      </c>
      <c r="AW44" s="5">
        <v>10.243045129598061</v>
      </c>
      <c r="AX44" s="5">
        <v>26.601105866965312</v>
      </c>
      <c r="AY44" s="53">
        <v>22.952367122079419</v>
      </c>
      <c r="AZ44" s="54">
        <v>252.19231363136606</v>
      </c>
      <c r="BA44" s="22">
        <f t="shared" si="6"/>
        <v>4068.2401081127723</v>
      </c>
    </row>
    <row r="45" spans="1:53" s="2" customFormat="1" outlineLevel="1">
      <c r="A45" s="34">
        <f t="shared" si="8"/>
        <v>40</v>
      </c>
      <c r="B45" s="35" t="s">
        <v>16</v>
      </c>
      <c r="C45" s="87">
        <v>7</v>
      </c>
      <c r="D45" s="36"/>
      <c r="E45" s="55">
        <v>58.25</v>
      </c>
      <c r="F45" s="47">
        <f t="shared" si="0"/>
        <v>0</v>
      </c>
      <c r="G45" s="4"/>
      <c r="H45" s="4"/>
      <c r="I45" s="4">
        <v>0</v>
      </c>
      <c r="J45" s="4"/>
      <c r="K45" s="37">
        <v>0</v>
      </c>
      <c r="L45" s="21">
        <f t="shared" si="1"/>
        <v>0</v>
      </c>
      <c r="M45" s="4"/>
      <c r="N45" s="4"/>
      <c r="O45" s="37"/>
      <c r="P45" s="52">
        <v>835.19938993048777</v>
      </c>
      <c r="Q45" s="5">
        <v>179.41972943264275</v>
      </c>
      <c r="R45" s="5">
        <v>6.6799772628979577</v>
      </c>
      <c r="S45" s="48">
        <f t="shared" si="2"/>
        <v>1021.2990966260285</v>
      </c>
      <c r="T45" s="13"/>
      <c r="U45" s="5">
        <v>0</v>
      </c>
      <c r="V45" s="4"/>
      <c r="W45" s="15">
        <f t="shared" si="3"/>
        <v>288.85968752009217</v>
      </c>
      <c r="X45" s="5">
        <v>0</v>
      </c>
      <c r="Y45" s="5">
        <f t="shared" si="4"/>
        <v>0</v>
      </c>
      <c r="Z45" s="4">
        <v>181.06220403868377</v>
      </c>
      <c r="AA45" s="4">
        <v>51.267930803032733</v>
      </c>
      <c r="AB45" s="4">
        <v>0</v>
      </c>
      <c r="AC45" s="4">
        <v>20.060302375466978</v>
      </c>
      <c r="AD45" s="4"/>
      <c r="AE45" s="4"/>
      <c r="AF45" s="4"/>
      <c r="AG45" s="4"/>
      <c r="AH45" s="4">
        <v>36.469250302908662</v>
      </c>
      <c r="AI45" s="4"/>
      <c r="AJ45" s="5"/>
      <c r="AK45" s="5"/>
      <c r="AL45" s="5"/>
      <c r="AM45" s="5"/>
      <c r="AN45" s="49"/>
      <c r="AO45" s="50">
        <f t="shared" si="5"/>
        <v>1647.63527906593</v>
      </c>
      <c r="AP45" s="5">
        <v>804.66156586410909</v>
      </c>
      <c r="AQ45" s="5">
        <v>242.67482616141842</v>
      </c>
      <c r="AR45" s="5">
        <v>103.54680317229753</v>
      </c>
      <c r="AS45" s="5">
        <v>11.699404273252503</v>
      </c>
      <c r="AT45" s="5">
        <v>171.56933093397845</v>
      </c>
      <c r="AU45" s="5">
        <v>54.241029412189498</v>
      </c>
      <c r="AV45" s="5">
        <v>212.94849707416407</v>
      </c>
      <c r="AW45" s="5">
        <v>7.930055539594461</v>
      </c>
      <c r="AX45" s="5">
        <v>20.594290493763026</v>
      </c>
      <c r="AY45" s="53">
        <v>17.769476141163299</v>
      </c>
      <c r="AZ45" s="54">
        <v>195.24458092805793</v>
      </c>
      <c r="BA45" s="22">
        <f t="shared" si="6"/>
        <v>3153.0386441401088</v>
      </c>
    </row>
    <row r="46" spans="1:53" s="2" customFormat="1" outlineLevel="1">
      <c r="A46" s="34">
        <f t="shared" si="8"/>
        <v>41</v>
      </c>
      <c r="B46" s="35" t="s">
        <v>16</v>
      </c>
      <c r="C46" s="87">
        <v>10</v>
      </c>
      <c r="D46" s="36"/>
      <c r="E46" s="55">
        <v>106.84</v>
      </c>
      <c r="F46" s="47">
        <f t="shared" si="0"/>
        <v>0</v>
      </c>
      <c r="G46" s="4"/>
      <c r="H46" s="4"/>
      <c r="I46" s="4">
        <v>0</v>
      </c>
      <c r="J46" s="4"/>
      <c r="K46" s="37">
        <v>0</v>
      </c>
      <c r="L46" s="21">
        <f t="shared" si="1"/>
        <v>0</v>
      </c>
      <c r="M46" s="4"/>
      <c r="N46" s="4"/>
      <c r="O46" s="37"/>
      <c r="P46" s="52">
        <v>1531.8918939085547</v>
      </c>
      <c r="Q46" s="5">
        <v>329.08504536624122</v>
      </c>
      <c r="R46" s="5">
        <v>5.1715666608693001</v>
      </c>
      <c r="S46" s="48">
        <f t="shared" si="2"/>
        <v>1866.1485059356653</v>
      </c>
      <c r="T46" s="13"/>
      <c r="U46" s="5">
        <v>0</v>
      </c>
      <c r="V46" s="4"/>
      <c r="W46" s="15">
        <f t="shared" si="3"/>
        <v>529.81577707547876</v>
      </c>
      <c r="X46" s="5">
        <v>0</v>
      </c>
      <c r="Y46" s="5">
        <f t="shared" si="4"/>
        <v>0</v>
      </c>
      <c r="Z46" s="4">
        <v>332.09761166511538</v>
      </c>
      <c r="AA46" s="4">
        <v>94.033746386197706</v>
      </c>
      <c r="AB46" s="4">
        <v>0</v>
      </c>
      <c r="AC46" s="4">
        <v>36.793866193903717</v>
      </c>
      <c r="AD46" s="4"/>
      <c r="AE46" s="4"/>
      <c r="AF46" s="4"/>
      <c r="AG46" s="4"/>
      <c r="AH46" s="4">
        <v>66.890552830261981</v>
      </c>
      <c r="AI46" s="4"/>
      <c r="AJ46" s="5"/>
      <c r="AK46" s="5"/>
      <c r="AL46" s="5"/>
      <c r="AM46" s="5"/>
      <c r="AN46" s="49"/>
      <c r="AO46" s="50">
        <f t="shared" si="5"/>
        <v>3022.0318148567217</v>
      </c>
      <c r="AP46" s="5">
        <v>1475.8805441531574</v>
      </c>
      <c r="AQ46" s="5">
        <v>445.10520904868571</v>
      </c>
      <c r="AR46" s="5">
        <v>189.92172447945524</v>
      </c>
      <c r="AS46" s="5">
        <v>21.458615494494374</v>
      </c>
      <c r="AT46" s="5">
        <v>314.68613419718895</v>
      </c>
      <c r="AU46" s="5">
        <v>99.486894118426179</v>
      </c>
      <c r="AV46" s="5">
        <v>390.58227343182295</v>
      </c>
      <c r="AW46" s="5">
        <v>14.54501517339523</v>
      </c>
      <c r="AX46" s="5">
        <v>37.773287491049636</v>
      </c>
      <c r="AY46" s="53">
        <v>32.592117269045268</v>
      </c>
      <c r="AZ46" s="54">
        <v>358.11040388590055</v>
      </c>
      <c r="BA46" s="22">
        <f t="shared" si="6"/>
        <v>5776.1065017537667</v>
      </c>
    </row>
    <row r="47" spans="1:53" s="2" customFormat="1" outlineLevel="1">
      <c r="A47" s="34">
        <f t="shared" si="8"/>
        <v>42</v>
      </c>
      <c r="B47" s="35" t="s">
        <v>16</v>
      </c>
      <c r="C47" s="87">
        <v>11</v>
      </c>
      <c r="D47" s="36"/>
      <c r="E47" s="55">
        <v>84.35</v>
      </c>
      <c r="F47" s="47">
        <f t="shared" si="0"/>
        <v>0</v>
      </c>
      <c r="G47" s="4"/>
      <c r="H47" s="4"/>
      <c r="I47" s="4">
        <v>0</v>
      </c>
      <c r="J47" s="4"/>
      <c r="K47" s="37">
        <v>0</v>
      </c>
      <c r="L47" s="21">
        <f t="shared" si="1"/>
        <v>0</v>
      </c>
      <c r="M47" s="4"/>
      <c r="N47" s="4"/>
      <c r="O47" s="37"/>
      <c r="P47" s="52">
        <v>1209.4260693671526</v>
      </c>
      <c r="Q47" s="5">
        <v>259.81208888658222</v>
      </c>
      <c r="R47" s="5">
        <v>9.4854966875068847</v>
      </c>
      <c r="S47" s="48">
        <f t="shared" si="2"/>
        <v>1478.7236549412416</v>
      </c>
      <c r="T47" s="13"/>
      <c r="U47" s="5">
        <v>0</v>
      </c>
      <c r="V47" s="4"/>
      <c r="W47" s="15">
        <f t="shared" si="3"/>
        <v>418.28866338746388</v>
      </c>
      <c r="X47" s="5">
        <v>0</v>
      </c>
      <c r="Y47" s="5">
        <f t="shared" si="4"/>
        <v>0</v>
      </c>
      <c r="Z47" s="4">
        <v>262.1905049040854</v>
      </c>
      <c r="AA47" s="4">
        <v>74.239484347395887</v>
      </c>
      <c r="AB47" s="4">
        <v>0</v>
      </c>
      <c r="AC47" s="4">
        <v>29.048695371169774</v>
      </c>
      <c r="AD47" s="4"/>
      <c r="AE47" s="4"/>
      <c r="AF47" s="4"/>
      <c r="AG47" s="4"/>
      <c r="AH47" s="4">
        <v>52.80997876481279</v>
      </c>
      <c r="AI47" s="4"/>
      <c r="AJ47" s="5"/>
      <c r="AK47" s="5"/>
      <c r="AL47" s="5"/>
      <c r="AM47" s="5"/>
      <c r="AN47" s="49"/>
      <c r="AO47" s="50">
        <f t="shared" si="5"/>
        <v>2385.8890264242277</v>
      </c>
      <c r="AP47" s="5">
        <v>1165.2052031010749</v>
      </c>
      <c r="AQ47" s="5">
        <v>351.40981264747887</v>
      </c>
      <c r="AR47" s="5">
        <v>149.9428815035759</v>
      </c>
      <c r="AS47" s="5">
        <v>16.941540780237744</v>
      </c>
      <c r="AT47" s="5">
        <v>248.44417277735761</v>
      </c>
      <c r="AU47" s="5">
        <v>78.544735294732774</v>
      </c>
      <c r="AV47" s="5">
        <v>308.36404683615001</v>
      </c>
      <c r="AW47" s="5">
        <v>11.48326497450288</v>
      </c>
      <c r="AX47" s="5">
        <v>29.82194683517444</v>
      </c>
      <c r="AY47" s="53">
        <v>25.731421673942048</v>
      </c>
      <c r="AZ47" s="54">
        <v>282.7275605370246</v>
      </c>
      <c r="BA47" s="22">
        <f t="shared" si="6"/>
        <v>4565.6289052899583</v>
      </c>
    </row>
    <row r="48" spans="1:53" s="2" customFormat="1" outlineLevel="1">
      <c r="A48" s="34">
        <f t="shared" si="8"/>
        <v>43</v>
      </c>
      <c r="B48" s="35" t="s">
        <v>16</v>
      </c>
      <c r="C48" s="87">
        <v>12</v>
      </c>
      <c r="D48" s="36"/>
      <c r="E48" s="55">
        <v>86.75</v>
      </c>
      <c r="F48" s="47">
        <f t="shared" si="0"/>
        <v>0</v>
      </c>
      <c r="G48" s="4"/>
      <c r="H48" s="4"/>
      <c r="I48" s="4">
        <v>0</v>
      </c>
      <c r="J48" s="4"/>
      <c r="K48" s="37">
        <v>0</v>
      </c>
      <c r="L48" s="21">
        <f t="shared" si="1"/>
        <v>0</v>
      </c>
      <c r="M48" s="4"/>
      <c r="N48" s="4"/>
      <c r="O48" s="37"/>
      <c r="P48" s="52">
        <v>1243.837718050984</v>
      </c>
      <c r="Q48" s="5">
        <v>267.20448975591</v>
      </c>
      <c r="R48" s="5">
        <v>7.4887836539798363</v>
      </c>
      <c r="S48" s="48">
        <f t="shared" si="2"/>
        <v>1518.530991460874</v>
      </c>
      <c r="T48" s="13"/>
      <c r="U48" s="5">
        <v>0</v>
      </c>
      <c r="V48" s="4"/>
      <c r="W48" s="15">
        <f t="shared" si="3"/>
        <v>430.19017840975084</v>
      </c>
      <c r="X48" s="5">
        <v>0</v>
      </c>
      <c r="Y48" s="5">
        <f t="shared" si="4"/>
        <v>0</v>
      </c>
      <c r="Z48" s="4">
        <v>269.65057854688092</v>
      </c>
      <c r="AA48" s="4">
        <v>76.351811110095937</v>
      </c>
      <c r="AB48" s="4">
        <v>0</v>
      </c>
      <c r="AC48" s="4">
        <v>29.875214267326349</v>
      </c>
      <c r="AD48" s="4"/>
      <c r="AE48" s="4"/>
      <c r="AF48" s="4"/>
      <c r="AG48" s="4"/>
      <c r="AH48" s="4">
        <v>54.312574485447648</v>
      </c>
      <c r="AI48" s="4"/>
      <c r="AJ48" s="5"/>
      <c r="AK48" s="5"/>
      <c r="AL48" s="5"/>
      <c r="AM48" s="5"/>
      <c r="AN48" s="49"/>
      <c r="AO48" s="50">
        <f t="shared" si="5"/>
        <v>2453.7744284801615</v>
      </c>
      <c r="AP48" s="5">
        <v>1198.358641007922</v>
      </c>
      <c r="AQ48" s="5">
        <v>361.40843209447286</v>
      </c>
      <c r="AR48" s="5">
        <v>154.20918755702678</v>
      </c>
      <c r="AS48" s="5">
        <v>17.423576321109948</v>
      </c>
      <c r="AT48" s="5">
        <v>255.51312375146139</v>
      </c>
      <c r="AU48" s="5">
        <v>80.779558824162024</v>
      </c>
      <c r="AV48" s="5">
        <v>317.13789049242456</v>
      </c>
      <c r="AW48" s="5">
        <v>11.809996876563423</v>
      </c>
      <c r="AX48" s="5">
        <v>30.670466958522614</v>
      </c>
      <c r="AY48" s="53">
        <v>26.463554596496412</v>
      </c>
      <c r="AZ48" s="54">
        <v>290.77197245509052</v>
      </c>
      <c r="BA48" s="22">
        <f t="shared" si="6"/>
        <v>4693.2675708058769</v>
      </c>
    </row>
    <row r="49" spans="1:53" s="2" customFormat="1" outlineLevel="1">
      <c r="A49" s="34">
        <f t="shared" si="8"/>
        <v>44</v>
      </c>
      <c r="B49" s="35" t="s">
        <v>16</v>
      </c>
      <c r="C49" s="87">
        <v>13</v>
      </c>
      <c r="D49" s="36"/>
      <c r="E49" s="55">
        <v>70.56</v>
      </c>
      <c r="F49" s="47">
        <f t="shared" si="0"/>
        <v>0</v>
      </c>
      <c r="G49" s="4"/>
      <c r="H49" s="4"/>
      <c r="I49" s="4">
        <v>0</v>
      </c>
      <c r="J49" s="4"/>
      <c r="K49" s="37">
        <v>0</v>
      </c>
      <c r="L49" s="21">
        <f t="shared" si="1"/>
        <v>0</v>
      </c>
      <c r="M49" s="4"/>
      <c r="N49" s="4"/>
      <c r="O49" s="37"/>
      <c r="P49" s="52">
        <v>1011.7024713046391</v>
      </c>
      <c r="Q49" s="5">
        <v>217.33658555823646</v>
      </c>
      <c r="R49" s="5">
        <v>7.7018610786336783</v>
      </c>
      <c r="S49" s="48">
        <f t="shared" si="2"/>
        <v>1236.7409179415092</v>
      </c>
      <c r="T49" s="13"/>
      <c r="U49" s="5">
        <v>0</v>
      </c>
      <c r="V49" s="4"/>
      <c r="W49" s="15">
        <f t="shared" si="3"/>
        <v>349.90454165523954</v>
      </c>
      <c r="X49" s="5">
        <v>0</v>
      </c>
      <c r="Y49" s="5">
        <f t="shared" si="4"/>
        <v>0</v>
      </c>
      <c r="Z49" s="4">
        <v>219.32616509818931</v>
      </c>
      <c r="AA49" s="4">
        <v>62.102406823381791</v>
      </c>
      <c r="AB49" s="4">
        <v>0</v>
      </c>
      <c r="AC49" s="4">
        <v>24.299655547003432</v>
      </c>
      <c r="AD49" s="4"/>
      <c r="AE49" s="4"/>
      <c r="AF49" s="4"/>
      <c r="AG49" s="4"/>
      <c r="AH49" s="4">
        <v>44.176314186664975</v>
      </c>
      <c r="AI49" s="4"/>
      <c r="AJ49" s="5"/>
      <c r="AK49" s="5"/>
      <c r="AL49" s="5"/>
      <c r="AM49" s="5"/>
      <c r="AN49" s="49"/>
      <c r="AO49" s="50">
        <f t="shared" si="5"/>
        <v>1995.8308204444986</v>
      </c>
      <c r="AP49" s="5">
        <v>974.71107446131396</v>
      </c>
      <c r="AQ49" s="5">
        <v>293.95941174162544</v>
      </c>
      <c r="AR49" s="5">
        <v>125.42939797145604</v>
      </c>
      <c r="AS49" s="5">
        <v>14.171844901642862</v>
      </c>
      <c r="AT49" s="5">
        <v>207.82715863865269</v>
      </c>
      <c r="AU49" s="5">
        <v>65.703811765220451</v>
      </c>
      <c r="AV49" s="5">
        <v>257.95100349447239</v>
      </c>
      <c r="AW49" s="5">
        <v>9.6059179205800032</v>
      </c>
      <c r="AX49" s="5">
        <v>24.94649162643638</v>
      </c>
      <c r="AY49" s="53">
        <v>21.524707923098411</v>
      </c>
      <c r="AZ49" s="54">
        <v>236.50571039113765</v>
      </c>
      <c r="BA49" s="22">
        <f t="shared" si="6"/>
        <v>3818.9819904323849</v>
      </c>
    </row>
    <row r="50" spans="1:53" s="2" customFormat="1" outlineLevel="1">
      <c r="A50" s="34">
        <f t="shared" si="8"/>
        <v>45</v>
      </c>
      <c r="B50" s="35" t="s">
        <v>16</v>
      </c>
      <c r="C50" s="87">
        <v>14</v>
      </c>
      <c r="D50" s="36"/>
      <c r="E50" s="55">
        <v>88.7</v>
      </c>
      <c r="F50" s="47">
        <f t="shared" si="0"/>
        <v>0</v>
      </c>
      <c r="G50" s="4"/>
      <c r="H50" s="4"/>
      <c r="I50" s="4">
        <v>0</v>
      </c>
      <c r="J50" s="4"/>
      <c r="K50" s="37">
        <v>0</v>
      </c>
      <c r="L50" s="21">
        <f t="shared" si="1"/>
        <v>0</v>
      </c>
      <c r="M50" s="4"/>
      <c r="N50" s="4"/>
      <c r="O50" s="37"/>
      <c r="P50" s="52">
        <v>1271.7971826065971</v>
      </c>
      <c r="Q50" s="5">
        <v>273.21081546223888</v>
      </c>
      <c r="R50" s="5">
        <v>6.2644762848229663</v>
      </c>
      <c r="S50" s="48">
        <f t="shared" si="2"/>
        <v>1551.2724743536589</v>
      </c>
      <c r="T50" s="13"/>
      <c r="U50" s="5">
        <v>0</v>
      </c>
      <c r="V50" s="4"/>
      <c r="W50" s="15">
        <f t="shared" si="3"/>
        <v>439.86015936535915</v>
      </c>
      <c r="X50" s="5">
        <v>0</v>
      </c>
      <c r="Y50" s="5">
        <f t="shared" si="4"/>
        <v>0</v>
      </c>
      <c r="Z50" s="4">
        <v>275.71188838165239</v>
      </c>
      <c r="AA50" s="4">
        <v>78.068076604789752</v>
      </c>
      <c r="AB50" s="4">
        <v>0</v>
      </c>
      <c r="AC50" s="4">
        <v>30.546760870453575</v>
      </c>
      <c r="AD50" s="4"/>
      <c r="AE50" s="4"/>
      <c r="AF50" s="4"/>
      <c r="AG50" s="4"/>
      <c r="AH50" s="4">
        <v>55.533433508463482</v>
      </c>
      <c r="AI50" s="4"/>
      <c r="AJ50" s="5"/>
      <c r="AK50" s="5"/>
      <c r="AL50" s="5"/>
      <c r="AM50" s="5"/>
      <c r="AN50" s="49"/>
      <c r="AO50" s="50">
        <f t="shared" si="5"/>
        <v>2508.9313176506098</v>
      </c>
      <c r="AP50" s="5">
        <v>1225.2958093072357</v>
      </c>
      <c r="AQ50" s="5">
        <v>369.5323103951556</v>
      </c>
      <c r="AR50" s="5">
        <v>157.67556122545562</v>
      </c>
      <c r="AS50" s="5">
        <v>17.815230198068619</v>
      </c>
      <c r="AT50" s="5">
        <v>261.25664641792082</v>
      </c>
      <c r="AU50" s="5">
        <v>82.595352941823322</v>
      </c>
      <c r="AV50" s="5">
        <v>324.26663846314773</v>
      </c>
      <c r="AW50" s="5">
        <v>12.075466546987618</v>
      </c>
      <c r="AX50" s="5">
        <v>31.35988955874301</v>
      </c>
      <c r="AY50" s="53">
        <v>27.05841259607184</v>
      </c>
      <c r="AZ50" s="54">
        <v>297.30805713851913</v>
      </c>
      <c r="BA50" s="22">
        <f t="shared" si="6"/>
        <v>4797.3720085081468</v>
      </c>
    </row>
    <row r="51" spans="1:53" s="2" customFormat="1" outlineLevel="1">
      <c r="A51" s="34">
        <f t="shared" si="8"/>
        <v>46</v>
      </c>
      <c r="B51" s="35" t="s">
        <v>17</v>
      </c>
      <c r="C51" s="87" t="s">
        <v>29</v>
      </c>
      <c r="D51" s="36"/>
      <c r="E51" s="37">
        <v>161.19999999999999</v>
      </c>
      <c r="F51" s="47">
        <f t="shared" si="0"/>
        <v>0</v>
      </c>
      <c r="G51" s="4"/>
      <c r="H51" s="4"/>
      <c r="I51" s="4">
        <v>0</v>
      </c>
      <c r="J51" s="4"/>
      <c r="K51" s="37">
        <v>0</v>
      </c>
      <c r="L51" s="21">
        <f t="shared" si="1"/>
        <v>0</v>
      </c>
      <c r="M51" s="4"/>
      <c r="N51" s="4"/>
      <c r="O51" s="37"/>
      <c r="P51" s="52">
        <v>0</v>
      </c>
      <c r="Q51" s="5">
        <v>0</v>
      </c>
      <c r="R51" s="5">
        <v>7.8749864861649259</v>
      </c>
      <c r="S51" s="48">
        <f t="shared" si="2"/>
        <v>7.8749864861649259</v>
      </c>
      <c r="T51" s="13"/>
      <c r="U51" s="5">
        <v>0</v>
      </c>
      <c r="V51" s="4"/>
      <c r="W51" s="15">
        <f t="shared" si="3"/>
        <v>799.38509233028071</v>
      </c>
      <c r="X51" s="5">
        <v>0</v>
      </c>
      <c r="Y51" s="5">
        <f t="shared" si="4"/>
        <v>0</v>
      </c>
      <c r="Z51" s="4">
        <v>501.06827967443473</v>
      </c>
      <c r="AA51" s="4">
        <v>141.87794756135406</v>
      </c>
      <c r="AB51" s="4">
        <v>0</v>
      </c>
      <c r="AC51" s="4">
        <v>55.514519191850241</v>
      </c>
      <c r="AD51" s="4"/>
      <c r="AE51" s="4"/>
      <c r="AF51" s="4"/>
      <c r="AG51" s="4"/>
      <c r="AH51" s="4">
        <v>100.92434590264163</v>
      </c>
      <c r="AI51" s="4"/>
      <c r="AJ51" s="5"/>
      <c r="AK51" s="5"/>
      <c r="AL51" s="5"/>
      <c r="AM51" s="5"/>
      <c r="AN51" s="49"/>
      <c r="AO51" s="50">
        <f t="shared" si="5"/>
        <v>4559.6361714236564</v>
      </c>
      <c r="AP51" s="5">
        <v>2226.8059127432512</v>
      </c>
      <c r="AQ51" s="5">
        <v>671.57393952310122</v>
      </c>
      <c r="AR51" s="5">
        <v>286.55355659011781</v>
      </c>
      <c r="AS51" s="5">
        <v>32.376720495249849</v>
      </c>
      <c r="AT51" s="5">
        <v>474.79787376064075</v>
      </c>
      <c r="AU51" s="5">
        <v>150.10564705999909</v>
      </c>
      <c r="AV51" s="5">
        <v>589.30983224644206</v>
      </c>
      <c r="AW51" s="5">
        <v>21.94549275506656</v>
      </c>
      <c r="AX51" s="5">
        <v>56.992268284885832</v>
      </c>
      <c r="AY51" s="53">
        <v>49.174927964901698</v>
      </c>
      <c r="AZ51" s="54">
        <v>540.3163338300933</v>
      </c>
      <c r="BA51" s="22">
        <f t="shared" si="6"/>
        <v>5907.2125840701956</v>
      </c>
    </row>
    <row r="52" spans="1:53" s="2" customFormat="1" outlineLevel="1">
      <c r="A52" s="34">
        <f t="shared" si="8"/>
        <v>47</v>
      </c>
      <c r="B52" s="35" t="s">
        <v>17</v>
      </c>
      <c r="C52" s="87">
        <v>5</v>
      </c>
      <c r="D52" s="36"/>
      <c r="E52" s="37">
        <v>620.5</v>
      </c>
      <c r="F52" s="47">
        <f t="shared" si="0"/>
        <v>0</v>
      </c>
      <c r="G52" s="4"/>
      <c r="H52" s="4"/>
      <c r="I52" s="4">
        <v>0</v>
      </c>
      <c r="J52" s="4"/>
      <c r="K52" s="37">
        <v>0</v>
      </c>
      <c r="L52" s="21">
        <f t="shared" si="1"/>
        <v>0</v>
      </c>
      <c r="M52" s="4"/>
      <c r="N52" s="4"/>
      <c r="O52" s="37"/>
      <c r="P52" s="52">
        <v>8896.8450034655398</v>
      </c>
      <c r="Q52" s="5">
        <v>1911.2436414241174</v>
      </c>
      <c r="R52" s="5">
        <v>14.311700355916415</v>
      </c>
      <c r="S52" s="48">
        <f t="shared" si="2"/>
        <v>10822.400345245573</v>
      </c>
      <c r="T52" s="13"/>
      <c r="U52" s="5">
        <v>0</v>
      </c>
      <c r="V52" s="4"/>
      <c r="W52" s="15">
        <f t="shared" si="3"/>
        <v>3077.0375297204664</v>
      </c>
      <c r="X52" s="5">
        <v>0</v>
      </c>
      <c r="Y52" s="5">
        <f t="shared" si="4"/>
        <v>0</v>
      </c>
      <c r="Z52" s="4">
        <v>1928.7398730644341</v>
      </c>
      <c r="AA52" s="4">
        <v>546.12448177307829</v>
      </c>
      <c r="AB52" s="4">
        <v>0</v>
      </c>
      <c r="AC52" s="4">
        <v>213.68957294381562</v>
      </c>
      <c r="AD52" s="4"/>
      <c r="AE52" s="4"/>
      <c r="AF52" s="4"/>
      <c r="AG52" s="4"/>
      <c r="AH52" s="4">
        <v>388.48360193913857</v>
      </c>
      <c r="AI52" s="4"/>
      <c r="AJ52" s="5"/>
      <c r="AK52" s="5"/>
      <c r="AL52" s="5"/>
      <c r="AM52" s="5">
        <v>4068.61</v>
      </c>
      <c r="AN52" s="49"/>
      <c r="AO52" s="50">
        <f t="shared" si="5"/>
        <v>17551.204989878279</v>
      </c>
      <c r="AP52" s="5">
        <v>8571.5450921661741</v>
      </c>
      <c r="AQ52" s="5">
        <v>2585.0597361915898</v>
      </c>
      <c r="AR52" s="5">
        <v>1103.0178775692809</v>
      </c>
      <c r="AS52" s="5">
        <v>124.62627212966831</v>
      </c>
      <c r="AT52" s="5">
        <v>1827.6183664297619</v>
      </c>
      <c r="AU52" s="5">
        <v>577.79500000452504</v>
      </c>
      <c r="AV52" s="5">
        <v>2268.4041619659884</v>
      </c>
      <c r="AW52" s="5">
        <v>84.473810511903238</v>
      </c>
      <c r="AX52" s="5">
        <v>219.37780689064306</v>
      </c>
      <c r="AY52" s="53">
        <v>189.28686601874384</v>
      </c>
      <c r="AZ52" s="54">
        <v>2079.8156646499565</v>
      </c>
      <c r="BA52" s="22">
        <f t="shared" si="6"/>
        <v>37599.068529494274</v>
      </c>
    </row>
    <row r="53" spans="1:53" s="2" customFormat="1" outlineLevel="1">
      <c r="A53" s="34">
        <f t="shared" si="8"/>
        <v>48</v>
      </c>
      <c r="B53" s="35" t="s">
        <v>17</v>
      </c>
      <c r="C53" s="87">
        <v>7</v>
      </c>
      <c r="D53" s="36"/>
      <c r="E53" s="55">
        <v>198.2</v>
      </c>
      <c r="F53" s="47">
        <f t="shared" si="0"/>
        <v>0</v>
      </c>
      <c r="G53" s="4"/>
      <c r="H53" s="4"/>
      <c r="I53" s="4">
        <v>0</v>
      </c>
      <c r="J53" s="4"/>
      <c r="K53" s="37">
        <v>0</v>
      </c>
      <c r="L53" s="21">
        <f t="shared" si="1"/>
        <v>0</v>
      </c>
      <c r="M53" s="4"/>
      <c r="N53" s="4"/>
      <c r="O53" s="37"/>
      <c r="P53" s="52">
        <v>2841.8286538063976</v>
      </c>
      <c r="Q53" s="5">
        <v>610.48910512531825</v>
      </c>
      <c r="R53" s="5">
        <v>55.089392499045502</v>
      </c>
      <c r="S53" s="48">
        <f t="shared" si="2"/>
        <v>3507.4071514307611</v>
      </c>
      <c r="T53" s="13"/>
      <c r="U53" s="5">
        <v>0</v>
      </c>
      <c r="V53" s="4"/>
      <c r="W53" s="15">
        <f t="shared" si="3"/>
        <v>982.86678225720595</v>
      </c>
      <c r="X53" s="5">
        <v>0</v>
      </c>
      <c r="Y53" s="5">
        <f t="shared" si="4"/>
        <v>0</v>
      </c>
      <c r="Z53" s="4">
        <v>616.07774833419944</v>
      </c>
      <c r="AA53" s="4">
        <v>174.44298515297999</v>
      </c>
      <c r="AB53" s="4">
        <v>0</v>
      </c>
      <c r="AC53" s="4">
        <v>68.256685507597481</v>
      </c>
      <c r="AD53" s="4"/>
      <c r="AE53" s="4"/>
      <c r="AF53" s="4"/>
      <c r="AG53" s="4"/>
      <c r="AH53" s="4">
        <v>124.08936326242909</v>
      </c>
      <c r="AI53" s="4"/>
      <c r="AJ53" s="5"/>
      <c r="AK53" s="5"/>
      <c r="AL53" s="5"/>
      <c r="AM53" s="5"/>
      <c r="AN53" s="49"/>
      <c r="AO53" s="50">
        <f t="shared" si="5"/>
        <v>5606.202786452659</v>
      </c>
      <c r="AP53" s="5">
        <v>2737.9214138071484</v>
      </c>
      <c r="AQ53" s="5">
        <v>825.71932266425961</v>
      </c>
      <c r="AR53" s="5">
        <v>352.32577491415219</v>
      </c>
      <c r="AS53" s="5">
        <v>39.808101750363015</v>
      </c>
      <c r="AT53" s="5">
        <v>583.77753461140799</v>
      </c>
      <c r="AU53" s="5">
        <v>184.55917647203358</v>
      </c>
      <c r="AV53" s="5">
        <v>724.57325528067486</v>
      </c>
      <c r="AW53" s="5">
        <v>26.982609578499947</v>
      </c>
      <c r="AX53" s="5">
        <v>70.073620186503547</v>
      </c>
      <c r="AY53" s="53">
        <v>60.461977187614856</v>
      </c>
      <c r="AZ53" s="54">
        <v>664.33435090027592</v>
      </c>
      <c r="BA53" s="22">
        <f t="shared" si="6"/>
        <v>10760.811071040902</v>
      </c>
    </row>
    <row r="54" spans="1:53" s="2" customFormat="1" outlineLevel="1">
      <c r="A54" s="34">
        <f t="shared" si="8"/>
        <v>49</v>
      </c>
      <c r="B54" s="35" t="s">
        <v>18</v>
      </c>
      <c r="C54" s="87">
        <v>3</v>
      </c>
      <c r="D54" s="36"/>
      <c r="E54" s="55">
        <v>107</v>
      </c>
      <c r="F54" s="47">
        <f t="shared" si="0"/>
        <v>0</v>
      </c>
      <c r="G54" s="4"/>
      <c r="H54" s="4"/>
      <c r="I54" s="4">
        <v>0</v>
      </c>
      <c r="J54" s="4"/>
      <c r="K54" s="37">
        <v>0</v>
      </c>
      <c r="L54" s="21">
        <f t="shared" si="1"/>
        <v>0</v>
      </c>
      <c r="M54" s="4"/>
      <c r="N54" s="4"/>
      <c r="O54" s="37"/>
      <c r="P54" s="52">
        <v>1534.1860038208101</v>
      </c>
      <c r="Q54" s="5">
        <v>329.57787209086308</v>
      </c>
      <c r="R54" s="5">
        <v>17.596643985996483</v>
      </c>
      <c r="S54" s="48">
        <f t="shared" si="2"/>
        <v>1881.3605198976697</v>
      </c>
      <c r="T54" s="13"/>
      <c r="U54" s="5">
        <v>0</v>
      </c>
      <c r="V54" s="4"/>
      <c r="W54" s="15">
        <f t="shared" si="3"/>
        <v>530.60921141029803</v>
      </c>
      <c r="X54" s="5">
        <v>0</v>
      </c>
      <c r="Y54" s="5">
        <f t="shared" si="4"/>
        <v>0</v>
      </c>
      <c r="Z54" s="4">
        <v>332.5949499079685</v>
      </c>
      <c r="AA54" s="4">
        <v>94.174568170377711</v>
      </c>
      <c r="AB54" s="4">
        <v>0</v>
      </c>
      <c r="AC54" s="4">
        <v>36.848967453647496</v>
      </c>
      <c r="AD54" s="4"/>
      <c r="AE54" s="4"/>
      <c r="AF54" s="4"/>
      <c r="AG54" s="4"/>
      <c r="AH54" s="4">
        <v>66.990725878304318</v>
      </c>
      <c r="AI54" s="4"/>
      <c r="AJ54" s="5"/>
      <c r="AK54" s="5"/>
      <c r="AL54" s="5"/>
      <c r="AM54" s="5"/>
      <c r="AN54" s="49"/>
      <c r="AO54" s="50">
        <f t="shared" si="5"/>
        <v>3026.5575083271169</v>
      </c>
      <c r="AP54" s="5">
        <v>1478.0907733469471</v>
      </c>
      <c r="AQ54" s="5">
        <v>445.77178367848535</v>
      </c>
      <c r="AR54" s="5">
        <v>190.20614488301865</v>
      </c>
      <c r="AS54" s="5">
        <v>21.49075119721919</v>
      </c>
      <c r="AT54" s="5">
        <v>315.1573975954625</v>
      </c>
      <c r="AU54" s="5">
        <v>99.63588235372147</v>
      </c>
      <c r="AV54" s="5">
        <v>391.16719634224131</v>
      </c>
      <c r="AW54" s="5">
        <v>14.566797300199267</v>
      </c>
      <c r="AX54" s="5">
        <v>37.829855499272853</v>
      </c>
      <c r="AY54" s="53">
        <v>32.640926130548891</v>
      </c>
      <c r="AZ54" s="54">
        <v>358.64669801377164</v>
      </c>
      <c r="BA54" s="22">
        <f t="shared" si="6"/>
        <v>5797.1739376488567</v>
      </c>
    </row>
    <row r="55" spans="1:53" s="2" customFormat="1" outlineLevel="1">
      <c r="A55" s="34">
        <f t="shared" si="8"/>
        <v>50</v>
      </c>
      <c r="B55" s="35" t="s">
        <v>18</v>
      </c>
      <c r="C55" s="87">
        <v>5</v>
      </c>
      <c r="D55" s="36"/>
      <c r="E55" s="55">
        <v>91.6</v>
      </c>
      <c r="F55" s="47">
        <f t="shared" si="0"/>
        <v>0</v>
      </c>
      <c r="G55" s="4"/>
      <c r="H55" s="4"/>
      <c r="I55" s="4">
        <v>0</v>
      </c>
      <c r="J55" s="4"/>
      <c r="K55" s="37">
        <v>0</v>
      </c>
      <c r="L55" s="21">
        <f t="shared" si="1"/>
        <v>0</v>
      </c>
      <c r="M55" s="4"/>
      <c r="N55" s="4"/>
      <c r="O55" s="37"/>
      <c r="P55" s="52">
        <v>1313.377924766226</v>
      </c>
      <c r="Q55" s="5">
        <v>282.14329984600982</v>
      </c>
      <c r="R55" s="5">
        <v>9.4997018491504743</v>
      </c>
      <c r="S55" s="48">
        <f t="shared" si="2"/>
        <v>1605.0209264613861</v>
      </c>
      <c r="T55" s="13"/>
      <c r="U55" s="5">
        <v>0</v>
      </c>
      <c r="V55" s="4"/>
      <c r="W55" s="15">
        <f t="shared" si="3"/>
        <v>454.24115668395592</v>
      </c>
      <c r="X55" s="5">
        <v>0</v>
      </c>
      <c r="Y55" s="5">
        <f t="shared" si="4"/>
        <v>0</v>
      </c>
      <c r="Z55" s="4">
        <v>284.7261440333636</v>
      </c>
      <c r="AA55" s="4">
        <v>80.62047144305231</v>
      </c>
      <c r="AB55" s="4">
        <v>0</v>
      </c>
      <c r="AC55" s="4">
        <v>31.54547120330944</v>
      </c>
      <c r="AD55" s="4"/>
      <c r="AE55" s="4"/>
      <c r="AF55" s="4"/>
      <c r="AG55" s="4"/>
      <c r="AH55" s="4">
        <v>57.349070004230605</v>
      </c>
      <c r="AI55" s="4"/>
      <c r="AJ55" s="5"/>
      <c r="AK55" s="5"/>
      <c r="AL55" s="5"/>
      <c r="AM55" s="5"/>
      <c r="AN55" s="49"/>
      <c r="AO55" s="50">
        <f t="shared" si="5"/>
        <v>2590.9595118015309</v>
      </c>
      <c r="AP55" s="5">
        <v>1265.3562134446761</v>
      </c>
      <c r="AQ55" s="5">
        <v>381.61397556027333</v>
      </c>
      <c r="AR55" s="5">
        <v>162.83068104004209</v>
      </c>
      <c r="AS55" s="5">
        <v>18.397689809955864</v>
      </c>
      <c r="AT55" s="5">
        <v>269.79829551162953</v>
      </c>
      <c r="AU55" s="5">
        <v>85.295764706550329</v>
      </c>
      <c r="AV55" s="5">
        <v>334.86836621447941</v>
      </c>
      <c r="AW55" s="5">
        <v>12.470267595310773</v>
      </c>
      <c r="AX55" s="5">
        <v>32.385184707788717</v>
      </c>
      <c r="AY55" s="53">
        <v>27.943073210825027</v>
      </c>
      <c r="AZ55" s="54">
        <v>307.028388206182</v>
      </c>
      <c r="BA55" s="22">
        <f t="shared" si="6"/>
        <v>4957.2499831530549</v>
      </c>
    </row>
    <row r="56" spans="1:53" s="2" customFormat="1" outlineLevel="1">
      <c r="A56" s="34">
        <f t="shared" si="8"/>
        <v>51</v>
      </c>
      <c r="B56" s="35" t="s">
        <v>18</v>
      </c>
      <c r="C56" s="87" t="s">
        <v>29</v>
      </c>
      <c r="D56" s="36"/>
      <c r="E56" s="37">
        <v>111.7</v>
      </c>
      <c r="F56" s="47">
        <f t="shared" si="0"/>
        <v>0</v>
      </c>
      <c r="G56" s="4"/>
      <c r="H56" s="4"/>
      <c r="I56" s="4">
        <v>0</v>
      </c>
      <c r="J56" s="4"/>
      <c r="K56" s="37">
        <v>0</v>
      </c>
      <c r="L56" s="21">
        <f t="shared" si="1"/>
        <v>0</v>
      </c>
      <c r="M56" s="4"/>
      <c r="N56" s="4"/>
      <c r="O56" s="37"/>
      <c r="P56" s="52">
        <v>0</v>
      </c>
      <c r="Q56" s="5">
        <v>0</v>
      </c>
      <c r="R56" s="5">
        <v>8.1324550409549836</v>
      </c>
      <c r="S56" s="48">
        <f t="shared" si="2"/>
        <v>8.1324550409549836</v>
      </c>
      <c r="T56" s="13"/>
      <c r="U56" s="5">
        <v>0</v>
      </c>
      <c r="V56" s="4"/>
      <c r="W56" s="15">
        <f t="shared" si="3"/>
        <v>553.91634499561019</v>
      </c>
      <c r="X56" s="5">
        <v>0</v>
      </c>
      <c r="Y56" s="5">
        <f t="shared" si="4"/>
        <v>0</v>
      </c>
      <c r="Z56" s="4">
        <v>347.20426079177645</v>
      </c>
      <c r="AA56" s="4">
        <v>98.311208080665324</v>
      </c>
      <c r="AB56" s="4">
        <v>0</v>
      </c>
      <c r="AC56" s="4">
        <v>38.467566958620793</v>
      </c>
      <c r="AD56" s="4"/>
      <c r="AE56" s="4"/>
      <c r="AF56" s="4"/>
      <c r="AG56" s="4"/>
      <c r="AH56" s="4">
        <v>69.933309164547595</v>
      </c>
      <c r="AI56" s="4"/>
      <c r="AJ56" s="5"/>
      <c r="AK56" s="5"/>
      <c r="AL56" s="5"/>
      <c r="AM56" s="5"/>
      <c r="AN56" s="49"/>
      <c r="AO56" s="50">
        <f t="shared" si="5"/>
        <v>3159.4997540199897</v>
      </c>
      <c r="AP56" s="5">
        <v>1543.0162559145233</v>
      </c>
      <c r="AQ56" s="5">
        <v>465.35241342884865</v>
      </c>
      <c r="AR56" s="5">
        <v>198.56099423769331</v>
      </c>
      <c r="AS56" s="5">
        <v>22.434737464760595</v>
      </c>
      <c r="AT56" s="5">
        <v>329.00075991974927</v>
      </c>
      <c r="AU56" s="5">
        <v>104.01241176552047</v>
      </c>
      <c r="AV56" s="5">
        <v>408.34930683577903</v>
      </c>
      <c r="AW56" s="5">
        <v>15.206647275067835</v>
      </c>
      <c r="AX56" s="5">
        <v>39.491540740829699</v>
      </c>
      <c r="AY56" s="53">
        <v>34.074686437217863</v>
      </c>
      <c r="AZ56" s="54">
        <v>374.40033801998408</v>
      </c>
      <c r="BA56" s="22">
        <f t="shared" si="6"/>
        <v>4095.9488920765393</v>
      </c>
    </row>
    <row r="57" spans="1:53" s="2" customFormat="1" outlineLevel="1">
      <c r="A57" s="34">
        <f t="shared" si="8"/>
        <v>52</v>
      </c>
      <c r="B57" s="35" t="s">
        <v>18</v>
      </c>
      <c r="C57" s="87" t="s">
        <v>30</v>
      </c>
      <c r="D57" s="36"/>
      <c r="E57" s="37">
        <v>177.6</v>
      </c>
      <c r="F57" s="47">
        <f t="shared" si="0"/>
        <v>0</v>
      </c>
      <c r="G57" s="4"/>
      <c r="H57" s="4"/>
      <c r="I57" s="4">
        <v>0</v>
      </c>
      <c r="J57" s="4"/>
      <c r="K57" s="37">
        <v>0</v>
      </c>
      <c r="L57" s="21">
        <f t="shared" si="1"/>
        <v>0</v>
      </c>
      <c r="M57" s="4"/>
      <c r="N57" s="4"/>
      <c r="O57" s="37"/>
      <c r="P57" s="52">
        <v>0</v>
      </c>
      <c r="Q57" s="5">
        <v>0</v>
      </c>
      <c r="R57" s="5">
        <v>9.9169784724309142</v>
      </c>
      <c r="S57" s="48">
        <f t="shared" si="2"/>
        <v>9.9169784724309142</v>
      </c>
      <c r="T57" s="13"/>
      <c r="U57" s="5">
        <v>0</v>
      </c>
      <c r="V57" s="4"/>
      <c r="W57" s="15">
        <f t="shared" si="3"/>
        <v>880.71211164924216</v>
      </c>
      <c r="X57" s="5">
        <v>0</v>
      </c>
      <c r="Y57" s="5">
        <f t="shared" si="4"/>
        <v>0</v>
      </c>
      <c r="Z57" s="4">
        <v>552.04544956687096</v>
      </c>
      <c r="AA57" s="4">
        <v>156.31218043980448</v>
      </c>
      <c r="AB57" s="4">
        <v>0</v>
      </c>
      <c r="AC57" s="4">
        <v>61.162398315586856</v>
      </c>
      <c r="AD57" s="4"/>
      <c r="AE57" s="4"/>
      <c r="AF57" s="4"/>
      <c r="AG57" s="4"/>
      <c r="AH57" s="4">
        <v>111.19208332697985</v>
      </c>
      <c r="AI57" s="4"/>
      <c r="AJ57" s="5"/>
      <c r="AK57" s="5"/>
      <c r="AL57" s="5"/>
      <c r="AM57" s="5"/>
      <c r="AN57" s="49"/>
      <c r="AO57" s="50">
        <f t="shared" si="5"/>
        <v>5023.519752139212</v>
      </c>
      <c r="AP57" s="5">
        <v>2453.3544051067083</v>
      </c>
      <c r="AQ57" s="5">
        <v>739.89783907756055</v>
      </c>
      <c r="AR57" s="5">
        <v>315.70664795536544</v>
      </c>
      <c r="AS57" s="5">
        <v>35.67063002454325</v>
      </c>
      <c r="AT57" s="5">
        <v>523.10237208368346</v>
      </c>
      <c r="AU57" s="5">
        <v>165.3769411777657</v>
      </c>
      <c r="AV57" s="5">
        <v>649.2644305643181</v>
      </c>
      <c r="AW57" s="5">
        <v>24.178160752480274</v>
      </c>
      <c r="AX57" s="5">
        <v>62.790489127765028</v>
      </c>
      <c r="AY57" s="53">
        <v>54.177836269023196</v>
      </c>
      <c r="AZ57" s="54">
        <v>595.28648193687695</v>
      </c>
      <c r="BA57" s="22">
        <f t="shared" si="6"/>
        <v>6509.4353241977624</v>
      </c>
    </row>
    <row r="58" spans="1:53" s="2" customFormat="1" outlineLevel="1">
      <c r="A58" s="34">
        <f t="shared" si="8"/>
        <v>53</v>
      </c>
      <c r="B58" s="35" t="s">
        <v>19</v>
      </c>
      <c r="C58" s="87" t="s">
        <v>24</v>
      </c>
      <c r="D58" s="36"/>
      <c r="E58" s="37">
        <v>103.8</v>
      </c>
      <c r="F58" s="47">
        <f t="shared" si="0"/>
        <v>0</v>
      </c>
      <c r="G58" s="4"/>
      <c r="H58" s="4"/>
      <c r="I58" s="4">
        <v>0</v>
      </c>
      <c r="J58" s="4"/>
      <c r="K58" s="37">
        <v>0</v>
      </c>
      <c r="L58" s="21">
        <f t="shared" si="1"/>
        <v>0</v>
      </c>
      <c r="M58" s="4"/>
      <c r="N58" s="4"/>
      <c r="O58" s="37"/>
      <c r="P58" s="52">
        <v>0</v>
      </c>
      <c r="Q58" s="5">
        <v>0</v>
      </c>
      <c r="R58" s="5">
        <v>15.767729424384335</v>
      </c>
      <c r="S58" s="48">
        <f t="shared" si="2"/>
        <v>15.767729424384335</v>
      </c>
      <c r="T58" s="13"/>
      <c r="U58" s="5">
        <v>0</v>
      </c>
      <c r="V58" s="4"/>
      <c r="W58" s="15">
        <f t="shared" si="3"/>
        <v>5344.5678543139156</v>
      </c>
      <c r="X58" s="5">
        <v>3709.5448000000001</v>
      </c>
      <c r="Y58" s="5">
        <f t="shared" si="4"/>
        <v>1120.2825296000001</v>
      </c>
      <c r="Z58" s="4">
        <v>322.64818505090761</v>
      </c>
      <c r="AA58" s="4">
        <v>91.35813248677762</v>
      </c>
      <c r="AB58" s="4">
        <v>0</v>
      </c>
      <c r="AC58" s="4">
        <v>35.746942258772044</v>
      </c>
      <c r="AD58" s="4"/>
      <c r="AE58" s="4"/>
      <c r="AF58" s="4"/>
      <c r="AG58" s="4"/>
      <c r="AH58" s="4">
        <v>64.987264917457821</v>
      </c>
      <c r="AI58" s="4"/>
      <c r="AJ58" s="5"/>
      <c r="AK58" s="5"/>
      <c r="AL58" s="5"/>
      <c r="AM58" s="5"/>
      <c r="AN58" s="49"/>
      <c r="AO58" s="50">
        <f t="shared" si="5"/>
        <v>2936.0436389192027</v>
      </c>
      <c r="AP58" s="5">
        <v>1433.8861894711506</v>
      </c>
      <c r="AQ58" s="5">
        <v>432.44029108249322</v>
      </c>
      <c r="AR58" s="5">
        <v>184.51773681175075</v>
      </c>
      <c r="AS58" s="5">
        <v>20.848037142722912</v>
      </c>
      <c r="AT58" s="5">
        <v>305.73212962999071</v>
      </c>
      <c r="AU58" s="5">
        <v>96.656117647815776</v>
      </c>
      <c r="AV58" s="5">
        <v>379.46873813387515</v>
      </c>
      <c r="AW58" s="5">
        <v>14.13115476411854</v>
      </c>
      <c r="AX58" s="5">
        <v>36.698495334808612</v>
      </c>
      <c r="AY58" s="53">
        <v>31.664748900476397</v>
      </c>
      <c r="AZ58" s="54">
        <v>347.9208154563504</v>
      </c>
      <c r="BA58" s="22">
        <f t="shared" si="6"/>
        <v>8644.3000381138518</v>
      </c>
    </row>
    <row r="59" spans="1:53" s="2" customFormat="1" outlineLevel="1">
      <c r="A59" s="34">
        <f t="shared" si="8"/>
        <v>54</v>
      </c>
      <c r="B59" s="35" t="s">
        <v>19</v>
      </c>
      <c r="C59" s="87" t="s">
        <v>25</v>
      </c>
      <c r="D59" s="36"/>
      <c r="E59" s="37">
        <v>51.3</v>
      </c>
      <c r="F59" s="47">
        <f t="shared" si="0"/>
        <v>0</v>
      </c>
      <c r="G59" s="4"/>
      <c r="H59" s="4"/>
      <c r="I59" s="4">
        <v>0</v>
      </c>
      <c r="J59" s="4"/>
      <c r="K59" s="37">
        <v>0</v>
      </c>
      <c r="L59" s="21">
        <f t="shared" si="1"/>
        <v>0</v>
      </c>
      <c r="M59" s="4"/>
      <c r="N59" s="4"/>
      <c r="O59" s="37"/>
      <c r="P59" s="52">
        <v>0</v>
      </c>
      <c r="Q59" s="5">
        <v>0</v>
      </c>
      <c r="R59" s="5">
        <v>9.2155986162786832</v>
      </c>
      <c r="S59" s="48">
        <f t="shared" si="2"/>
        <v>9.2155986162786832</v>
      </c>
      <c r="T59" s="13"/>
      <c r="U59" s="5">
        <v>0</v>
      </c>
      <c r="V59" s="4"/>
      <c r="W59" s="15">
        <f t="shared" si="3"/>
        <v>254.3948836013858</v>
      </c>
      <c r="X59" s="5">
        <v>0</v>
      </c>
      <c r="Y59" s="5">
        <f t="shared" si="4"/>
        <v>0</v>
      </c>
      <c r="Z59" s="4">
        <v>159.45907411475494</v>
      </c>
      <c r="AA59" s="4">
        <v>45.150984552713794</v>
      </c>
      <c r="AB59" s="4">
        <v>0</v>
      </c>
      <c r="AC59" s="4">
        <v>17.666841405346876</v>
      </c>
      <c r="AD59" s="4"/>
      <c r="AE59" s="4"/>
      <c r="AF59" s="4"/>
      <c r="AG59" s="4"/>
      <c r="AH59" s="4">
        <v>32.117983528570193</v>
      </c>
      <c r="AI59" s="4"/>
      <c r="AJ59" s="5"/>
      <c r="AK59" s="5"/>
      <c r="AL59" s="5"/>
      <c r="AM59" s="5"/>
      <c r="AN59" s="49"/>
      <c r="AO59" s="50">
        <f t="shared" si="5"/>
        <v>1451.0504689456175</v>
      </c>
      <c r="AP59" s="5">
        <v>708.65473525886341</v>
      </c>
      <c r="AQ59" s="5">
        <v>213.72049067949808</v>
      </c>
      <c r="AR59" s="5">
        <v>91.192291892512657</v>
      </c>
      <c r="AS59" s="5">
        <v>10.303509686143405</v>
      </c>
      <c r="AT59" s="5">
        <v>151.0988270714694</v>
      </c>
      <c r="AU59" s="5">
        <v>47.769352941550565</v>
      </c>
      <c r="AV59" s="5">
        <v>187.54090815286892</v>
      </c>
      <c r="AW59" s="5">
        <v>6.9838944065441337</v>
      </c>
      <c r="AX59" s="5">
        <v>18.137117636567265</v>
      </c>
      <c r="AY59" s="53">
        <v>15.649341219599608</v>
      </c>
      <c r="AZ59" s="54">
        <v>171.9493047486587</v>
      </c>
      <c r="BA59" s="22">
        <f t="shared" si="6"/>
        <v>1886.6102559119406</v>
      </c>
    </row>
    <row r="60" spans="1:53" s="2" customFormat="1" outlineLevel="1">
      <c r="A60" s="34">
        <f t="shared" si="8"/>
        <v>55</v>
      </c>
      <c r="B60" s="35" t="s">
        <v>19</v>
      </c>
      <c r="C60" s="87" t="s">
        <v>26</v>
      </c>
      <c r="D60" s="36"/>
      <c r="E60" s="37">
        <v>371.3</v>
      </c>
      <c r="F60" s="47">
        <f t="shared" si="0"/>
        <v>0</v>
      </c>
      <c r="G60" s="4"/>
      <c r="H60" s="4"/>
      <c r="I60" s="4">
        <v>0</v>
      </c>
      <c r="J60" s="4"/>
      <c r="K60" s="37">
        <v>0</v>
      </c>
      <c r="L60" s="21">
        <f t="shared" si="1"/>
        <v>0</v>
      </c>
      <c r="M60" s="4"/>
      <c r="N60" s="4"/>
      <c r="O60" s="37"/>
      <c r="P60" s="52">
        <v>0</v>
      </c>
      <c r="Q60" s="5">
        <v>0</v>
      </c>
      <c r="R60" s="5">
        <v>4.5545299519758808</v>
      </c>
      <c r="S60" s="48">
        <f t="shared" si="2"/>
        <v>4.5545299519758808</v>
      </c>
      <c r="T60" s="13"/>
      <c r="U60" s="5">
        <v>0</v>
      </c>
      <c r="V60" s="4"/>
      <c r="W60" s="15">
        <f t="shared" si="3"/>
        <v>1841.2635532396603</v>
      </c>
      <c r="X60" s="5">
        <v>0</v>
      </c>
      <c r="Y60" s="5">
        <f t="shared" si="4"/>
        <v>0</v>
      </c>
      <c r="Z60" s="4">
        <v>1154.1355598208288</v>
      </c>
      <c r="AA60" s="4">
        <v>326.79455291272194</v>
      </c>
      <c r="AB60" s="4">
        <v>0</v>
      </c>
      <c r="AC60" s="4">
        <v>127.8693608928908</v>
      </c>
      <c r="AD60" s="4"/>
      <c r="AE60" s="4"/>
      <c r="AF60" s="4"/>
      <c r="AG60" s="4"/>
      <c r="AH60" s="4">
        <v>232.46407961321862</v>
      </c>
      <c r="AI60" s="4"/>
      <c r="AJ60" s="5"/>
      <c r="AK60" s="5"/>
      <c r="AL60" s="5"/>
      <c r="AM60" s="5"/>
      <c r="AN60" s="49"/>
      <c r="AO60" s="50">
        <f t="shared" si="5"/>
        <v>10502.437409736996</v>
      </c>
      <c r="AP60" s="5">
        <v>5129.1131228385193</v>
      </c>
      <c r="AQ60" s="5">
        <v>1546.8697502787068</v>
      </c>
      <c r="AR60" s="5">
        <v>660.03309901929742</v>
      </c>
      <c r="AS60" s="5">
        <v>74.574915135770894</v>
      </c>
      <c r="AT60" s="5">
        <v>1093.6256236186471</v>
      </c>
      <c r="AU60" s="5">
        <v>345.74582353211952</v>
      </c>
      <c r="AV60" s="5">
        <v>1357.3867289894786</v>
      </c>
      <c r="AW60" s="5">
        <v>50.548148014616714</v>
      </c>
      <c r="AX60" s="5">
        <v>131.27313408299077</v>
      </c>
      <c r="AY60" s="53">
        <v>113.26706422684865</v>
      </c>
      <c r="AZ60" s="54">
        <v>1244.5375604907795</v>
      </c>
      <c r="BA60" s="22">
        <f t="shared" si="6"/>
        <v>13592.793053419413</v>
      </c>
    </row>
    <row r="61" spans="1:53" s="2" customFormat="1" outlineLevel="1">
      <c r="A61" s="34">
        <f t="shared" si="8"/>
        <v>56</v>
      </c>
      <c r="B61" s="35" t="s">
        <v>19</v>
      </c>
      <c r="C61" s="87">
        <v>51</v>
      </c>
      <c r="D61" s="36"/>
      <c r="E61" s="55">
        <v>126.59</v>
      </c>
      <c r="F61" s="47">
        <f t="shared" si="0"/>
        <v>0</v>
      </c>
      <c r="G61" s="4"/>
      <c r="H61" s="4"/>
      <c r="I61" s="4">
        <v>0</v>
      </c>
      <c r="J61" s="4"/>
      <c r="K61" s="37">
        <v>0</v>
      </c>
      <c r="L61" s="21">
        <f t="shared" si="1"/>
        <v>0</v>
      </c>
      <c r="M61" s="4"/>
      <c r="N61" s="4"/>
      <c r="O61" s="37"/>
      <c r="P61" s="52">
        <v>1815.0710862025828</v>
      </c>
      <c r="Q61" s="5">
        <v>389.91834418675103</v>
      </c>
      <c r="R61" s="5">
        <v>32.96485323915487</v>
      </c>
      <c r="S61" s="48">
        <f t="shared" si="2"/>
        <v>2237.9542836284886</v>
      </c>
      <c r="T61" s="13"/>
      <c r="U61" s="5">
        <v>0</v>
      </c>
      <c r="V61" s="4"/>
      <c r="W61" s="15">
        <f t="shared" si="3"/>
        <v>627.75532777971614</v>
      </c>
      <c r="X61" s="5">
        <v>0</v>
      </c>
      <c r="Y61" s="5">
        <f t="shared" si="4"/>
        <v>0</v>
      </c>
      <c r="Z61" s="4">
        <v>393.48780101728721</v>
      </c>
      <c r="AA61" s="4">
        <v>111.41643537091694</v>
      </c>
      <c r="AB61" s="4">
        <v>0</v>
      </c>
      <c r="AC61" s="4">
        <v>43.595427943525564</v>
      </c>
      <c r="AD61" s="4"/>
      <c r="AE61" s="4"/>
      <c r="AF61" s="4"/>
      <c r="AG61" s="4"/>
      <c r="AH61" s="4">
        <v>79.255663447986379</v>
      </c>
      <c r="AI61" s="4"/>
      <c r="AJ61" s="5"/>
      <c r="AK61" s="5"/>
      <c r="AL61" s="5"/>
      <c r="AM61" s="5"/>
      <c r="AN61" s="49"/>
      <c r="AO61" s="50">
        <f t="shared" si="5"/>
        <v>3580.6721026086884</v>
      </c>
      <c r="AP61" s="5">
        <v>1748.705710261589</v>
      </c>
      <c r="AQ61" s="5">
        <v>527.38551491457429</v>
      </c>
      <c r="AR61" s="5">
        <v>225.02986804431148</v>
      </c>
      <c r="AS61" s="5">
        <v>25.425366299588575</v>
      </c>
      <c r="AT61" s="5">
        <v>372.85770992158507</v>
      </c>
      <c r="AU61" s="5">
        <v>117.87762941268787</v>
      </c>
      <c r="AV61" s="5">
        <v>462.78369518658246</v>
      </c>
      <c r="AW61" s="5">
        <v>17.233746450768461</v>
      </c>
      <c r="AX61" s="5">
        <v>44.755901006102341</v>
      </c>
      <c r="AY61" s="53">
        <v>38.61696111089892</v>
      </c>
      <c r="AZ61" s="54">
        <v>424.30921029498461</v>
      </c>
      <c r="BA61" s="22">
        <f t="shared" si="6"/>
        <v>6870.6909243118771</v>
      </c>
    </row>
    <row r="62" spans="1:53" s="2" customFormat="1" outlineLevel="1">
      <c r="A62" s="34">
        <f t="shared" si="8"/>
        <v>57</v>
      </c>
      <c r="B62" s="35" t="s">
        <v>39</v>
      </c>
      <c r="C62" s="87">
        <v>1</v>
      </c>
      <c r="D62" s="36"/>
      <c r="E62" s="37">
        <v>366.4</v>
      </c>
      <c r="F62" s="47">
        <f t="shared" si="0"/>
        <v>0</v>
      </c>
      <c r="G62" s="4"/>
      <c r="H62" s="4"/>
      <c r="I62" s="4">
        <v>0</v>
      </c>
      <c r="J62" s="4"/>
      <c r="K62" s="37">
        <v>0</v>
      </c>
      <c r="L62" s="21">
        <f t="shared" si="1"/>
        <v>0</v>
      </c>
      <c r="M62" s="4"/>
      <c r="N62" s="4"/>
      <c r="O62" s="37"/>
      <c r="P62" s="52">
        <v>0</v>
      </c>
      <c r="Q62" s="5">
        <v>0</v>
      </c>
      <c r="R62" s="5">
        <v>11.238946327887462</v>
      </c>
      <c r="S62" s="48">
        <f t="shared" si="2"/>
        <v>11.238946327887462</v>
      </c>
      <c r="T62" s="13"/>
      <c r="U62" s="5">
        <v>0</v>
      </c>
      <c r="V62" s="4"/>
      <c r="W62" s="15">
        <f t="shared" si="3"/>
        <v>13987.118790735825</v>
      </c>
      <c r="X62" s="5">
        <v>8868.7820000000011</v>
      </c>
      <c r="Y62" s="5">
        <f t="shared" si="4"/>
        <v>2678.3721640000003</v>
      </c>
      <c r="Z62" s="4">
        <v>1761.9045761334544</v>
      </c>
      <c r="AA62" s="4">
        <v>322.48188577220924</v>
      </c>
      <c r="AB62" s="4">
        <v>0</v>
      </c>
      <c r="AC62" s="4">
        <v>126.18188481323776</v>
      </c>
      <c r="AD62" s="4"/>
      <c r="AE62" s="4"/>
      <c r="AF62" s="4"/>
      <c r="AG62" s="4"/>
      <c r="AH62" s="4">
        <v>229.39628001692242</v>
      </c>
      <c r="AI62" s="4"/>
      <c r="AJ62" s="5"/>
      <c r="AK62" s="5"/>
      <c r="AL62" s="5"/>
      <c r="AM62" s="5">
        <v>476.06</v>
      </c>
      <c r="AN62" s="49"/>
      <c r="AO62" s="50">
        <f t="shared" si="5"/>
        <v>10363.838047206124</v>
      </c>
      <c r="AP62" s="5">
        <v>5061.4248537787043</v>
      </c>
      <c r="AQ62" s="5">
        <v>1526.4559022410933</v>
      </c>
      <c r="AR62" s="5">
        <v>651.32272416016838</v>
      </c>
      <c r="AS62" s="5">
        <v>73.590759239823456</v>
      </c>
      <c r="AT62" s="5">
        <v>1079.1931820465181</v>
      </c>
      <c r="AU62" s="5">
        <v>341.18305882620132</v>
      </c>
      <c r="AV62" s="5">
        <v>1339.4734648579176</v>
      </c>
      <c r="AW62" s="5">
        <v>49.881070381243092</v>
      </c>
      <c r="AX62" s="5">
        <v>129.54073883115487</v>
      </c>
      <c r="AY62" s="53">
        <v>111.77229284330011</v>
      </c>
      <c r="AZ62" s="54">
        <v>1228.113552824728</v>
      </c>
      <c r="BA62" s="22">
        <f t="shared" si="6"/>
        <v>26066.369337094566</v>
      </c>
    </row>
    <row r="63" spans="1:53" s="2" customFormat="1" outlineLevel="1">
      <c r="A63" s="34">
        <f t="shared" si="8"/>
        <v>58</v>
      </c>
      <c r="B63" s="35" t="s">
        <v>39</v>
      </c>
      <c r="C63" s="87">
        <v>2</v>
      </c>
      <c r="D63" s="36"/>
      <c r="E63" s="37">
        <v>368.3</v>
      </c>
      <c r="F63" s="47">
        <f t="shared" si="0"/>
        <v>0</v>
      </c>
      <c r="G63" s="4"/>
      <c r="H63" s="4"/>
      <c r="I63" s="4">
        <v>0</v>
      </c>
      <c r="J63" s="4"/>
      <c r="K63" s="37">
        <v>0</v>
      </c>
      <c r="L63" s="21">
        <f t="shared" si="1"/>
        <v>0</v>
      </c>
      <c r="M63" s="4"/>
      <c r="N63" s="4"/>
      <c r="O63" s="37"/>
      <c r="P63" s="52">
        <v>0</v>
      </c>
      <c r="Q63" s="5">
        <v>0</v>
      </c>
      <c r="R63" s="5">
        <v>32.529820163819934</v>
      </c>
      <c r="S63" s="48">
        <f t="shared" si="2"/>
        <v>32.529820163819934</v>
      </c>
      <c r="T63" s="13"/>
      <c r="U63" s="5">
        <v>0</v>
      </c>
      <c r="V63" s="4"/>
      <c r="W63" s="15">
        <f t="shared" si="3"/>
        <v>1826.3866594618014</v>
      </c>
      <c r="X63" s="5">
        <v>0</v>
      </c>
      <c r="Y63" s="5">
        <f t="shared" si="4"/>
        <v>0</v>
      </c>
      <c r="Z63" s="4">
        <v>1144.8104677673346</v>
      </c>
      <c r="AA63" s="4">
        <v>324.15414445934687</v>
      </c>
      <c r="AB63" s="4">
        <v>0</v>
      </c>
      <c r="AC63" s="4">
        <v>126.83621227269508</v>
      </c>
      <c r="AD63" s="4"/>
      <c r="AE63" s="4"/>
      <c r="AF63" s="4"/>
      <c r="AG63" s="4"/>
      <c r="AH63" s="4">
        <v>230.58583496242505</v>
      </c>
      <c r="AI63" s="4"/>
      <c r="AJ63" s="5"/>
      <c r="AK63" s="5"/>
      <c r="AL63" s="5"/>
      <c r="AM63" s="5">
        <v>241.16</v>
      </c>
      <c r="AN63" s="49"/>
      <c r="AO63" s="50">
        <f t="shared" si="5"/>
        <v>10417.580657167075</v>
      </c>
      <c r="AP63" s="5">
        <v>5087.6713254549595</v>
      </c>
      <c r="AQ63" s="5">
        <v>1534.3714759699642</v>
      </c>
      <c r="AR63" s="5">
        <v>654.70021645248391</v>
      </c>
      <c r="AS63" s="5">
        <v>73.972370709680632</v>
      </c>
      <c r="AT63" s="5">
        <v>1084.7894349010173</v>
      </c>
      <c r="AU63" s="5">
        <v>342.95229412033291</v>
      </c>
      <c r="AV63" s="5">
        <v>1346.4194244191353</v>
      </c>
      <c r="AW63" s="5">
        <v>50.139733137041034</v>
      </c>
      <c r="AX63" s="5">
        <v>130.21248392880554</v>
      </c>
      <c r="AY63" s="53">
        <v>112.35189807365568</v>
      </c>
      <c r="AZ63" s="54">
        <v>1234.4820455931972</v>
      </c>
      <c r="BA63" s="22">
        <f t="shared" si="6"/>
        <v>13752.139182385892</v>
      </c>
    </row>
    <row r="64" spans="1:53" s="2" customFormat="1" outlineLevel="1">
      <c r="A64" s="34">
        <f t="shared" si="8"/>
        <v>59</v>
      </c>
      <c r="B64" s="35" t="s">
        <v>39</v>
      </c>
      <c r="C64" s="87">
        <v>3</v>
      </c>
      <c r="D64" s="36"/>
      <c r="E64" s="37">
        <v>440.8</v>
      </c>
      <c r="F64" s="47">
        <f t="shared" si="0"/>
        <v>0</v>
      </c>
      <c r="G64" s="4"/>
      <c r="H64" s="4"/>
      <c r="I64" s="4">
        <v>0</v>
      </c>
      <c r="J64" s="4"/>
      <c r="K64" s="37">
        <v>0</v>
      </c>
      <c r="L64" s="21">
        <f t="shared" si="1"/>
        <v>0</v>
      </c>
      <c r="M64" s="4"/>
      <c r="N64" s="4"/>
      <c r="O64" s="37"/>
      <c r="P64" s="52">
        <v>0</v>
      </c>
      <c r="Q64" s="5">
        <v>0</v>
      </c>
      <c r="R64" s="5">
        <v>32.698506458337569</v>
      </c>
      <c r="S64" s="48">
        <f t="shared" si="2"/>
        <v>32.698506458337569</v>
      </c>
      <c r="T64" s="13"/>
      <c r="U64" s="5">
        <v>0</v>
      </c>
      <c r="V64" s="4">
        <v>100.31126</v>
      </c>
      <c r="W64" s="15">
        <f t="shared" si="3"/>
        <v>2185.9115924267226</v>
      </c>
      <c r="X64" s="5">
        <v>0</v>
      </c>
      <c r="Y64" s="5">
        <f t="shared" si="4"/>
        <v>0</v>
      </c>
      <c r="Z64" s="4">
        <v>1370.1668590601166</v>
      </c>
      <c r="AA64" s="4">
        <v>387.96401541591115</v>
      </c>
      <c r="AB64" s="4">
        <v>0</v>
      </c>
      <c r="AC64" s="4">
        <v>151.80397059409174</v>
      </c>
      <c r="AD64" s="4"/>
      <c r="AE64" s="4"/>
      <c r="AF64" s="4"/>
      <c r="AG64" s="4"/>
      <c r="AH64" s="4">
        <v>275.9767473566032</v>
      </c>
      <c r="AI64" s="4"/>
      <c r="AJ64" s="5"/>
      <c r="AK64" s="5"/>
      <c r="AL64" s="5"/>
      <c r="AM64" s="5">
        <v>1071.78</v>
      </c>
      <c r="AN64" s="49"/>
      <c r="AO64" s="50">
        <f t="shared" si="5"/>
        <v>12468.285510940121</v>
      </c>
      <c r="AP64" s="5">
        <v>6089.1814288909745</v>
      </c>
      <c r="AQ64" s="5">
        <v>1836.4131050979095</v>
      </c>
      <c r="AR64" s="5">
        <v>783.57821181714587</v>
      </c>
      <c r="AS64" s="5">
        <v>88.533861006861855</v>
      </c>
      <c r="AT64" s="5">
        <v>1298.3306622437372</v>
      </c>
      <c r="AU64" s="5">
        <v>410.46258823850866</v>
      </c>
      <c r="AV64" s="5">
        <v>1611.4626182024294</v>
      </c>
      <c r="AW64" s="5">
        <v>60.009759345119974</v>
      </c>
      <c r="AX64" s="5">
        <v>155.84486265494837</v>
      </c>
      <c r="AY64" s="53">
        <v>134.46841344248551</v>
      </c>
      <c r="AZ64" s="54">
        <v>1477.4903222847713</v>
      </c>
      <c r="BA64" s="22">
        <f t="shared" si="6"/>
        <v>17336.477192109953</v>
      </c>
    </row>
    <row r="65" spans="1:53" s="2" customFormat="1" ht="27" customHeight="1" outlineLevel="1">
      <c r="A65" s="34">
        <f t="shared" si="8"/>
        <v>60</v>
      </c>
      <c r="B65" s="35" t="s">
        <v>27</v>
      </c>
      <c r="C65" s="87" t="s">
        <v>28</v>
      </c>
      <c r="D65" s="36" t="s">
        <v>128</v>
      </c>
      <c r="E65" s="37">
        <v>65.8</v>
      </c>
      <c r="F65" s="47">
        <f t="shared" si="0"/>
        <v>0</v>
      </c>
      <c r="G65" s="4"/>
      <c r="H65" s="4"/>
      <c r="I65" s="4">
        <v>0</v>
      </c>
      <c r="J65" s="4"/>
      <c r="K65" s="37">
        <v>0</v>
      </c>
      <c r="L65" s="21">
        <f t="shared" si="1"/>
        <v>0</v>
      </c>
      <c r="M65" s="4"/>
      <c r="N65" s="4"/>
      <c r="O65" s="37"/>
      <c r="P65" s="52">
        <v>0</v>
      </c>
      <c r="Q65" s="5">
        <v>0</v>
      </c>
      <c r="R65" s="5">
        <v>39.135220328089055</v>
      </c>
      <c r="S65" s="48">
        <f t="shared" si="2"/>
        <v>39.135220328089055</v>
      </c>
      <c r="T65" s="13"/>
      <c r="U65" s="5">
        <v>0</v>
      </c>
      <c r="V65" s="4"/>
      <c r="W65" s="15">
        <f t="shared" si="3"/>
        <v>299.10821434483933</v>
      </c>
      <c r="X65" s="5">
        <v>0</v>
      </c>
      <c r="Y65" s="5">
        <f t="shared" si="4"/>
        <v>0</v>
      </c>
      <c r="Z65" s="4">
        <v>187.48615634220215</v>
      </c>
      <c r="AA65" s="4">
        <v>53.086878848691107</v>
      </c>
      <c r="AB65" s="4">
        <v>0</v>
      </c>
      <c r="AC65" s="4">
        <v>20.772026980490697</v>
      </c>
      <c r="AD65" s="4"/>
      <c r="AE65" s="4"/>
      <c r="AF65" s="4"/>
      <c r="AG65" s="4"/>
      <c r="AH65" s="4">
        <v>37.763152173455339</v>
      </c>
      <c r="AI65" s="4"/>
      <c r="AJ65" s="5"/>
      <c r="AK65" s="5"/>
      <c r="AL65" s="5"/>
      <c r="AM65" s="5"/>
      <c r="AN65" s="49"/>
      <c r="AO65" s="50">
        <f t="shared" si="5"/>
        <v>1706.0921530585415</v>
      </c>
      <c r="AP65" s="5">
        <v>833.2103596172276</v>
      </c>
      <c r="AQ65" s="5">
        <v>251.28474846299662</v>
      </c>
      <c r="AR65" s="5">
        <v>107.22056671832469</v>
      </c>
      <c r="AS65" s="5">
        <v>12.114490433448013</v>
      </c>
      <c r="AT65" s="5">
        <v>177.65648316167898</v>
      </c>
      <c r="AU65" s="5">
        <v>56.165460784753584</v>
      </c>
      <c r="AV65" s="5">
        <v>220.50375133373385</v>
      </c>
      <c r="AW65" s="5">
        <v>8.2114080108132637</v>
      </c>
      <c r="AX65" s="5">
        <v>21.324960599979512</v>
      </c>
      <c r="AY65" s="53">
        <v>18.399923935585115</v>
      </c>
      <c r="AZ65" s="54">
        <v>202.17171341305914</v>
      </c>
      <c r="BA65" s="22">
        <f t="shared" si="6"/>
        <v>2246.5073011445288</v>
      </c>
    </row>
    <row r="66" spans="1:53" s="2" customFormat="1">
      <c r="A66" s="34">
        <v>61</v>
      </c>
      <c r="B66" s="35" t="s">
        <v>37</v>
      </c>
      <c r="C66" s="87" t="s">
        <v>38</v>
      </c>
      <c r="D66" s="36"/>
      <c r="E66" s="37">
        <v>111.6</v>
      </c>
      <c r="F66" s="47">
        <f t="shared" si="0"/>
        <v>0</v>
      </c>
      <c r="G66" s="5"/>
      <c r="H66" s="5"/>
      <c r="I66" s="5">
        <v>0</v>
      </c>
      <c r="J66" s="5"/>
      <c r="K66" s="48">
        <v>0</v>
      </c>
      <c r="L66" s="21">
        <f t="shared" si="1"/>
        <v>0</v>
      </c>
      <c r="M66" s="5"/>
      <c r="N66" s="23"/>
      <c r="O66" s="56"/>
      <c r="P66" s="21">
        <v>1600.1416637981531</v>
      </c>
      <c r="Q66" s="5">
        <v>343.74664042374127</v>
      </c>
      <c r="R66" s="5">
        <v>9.90810024640367</v>
      </c>
      <c r="S66" s="48">
        <f t="shared" si="2"/>
        <v>1953.7964044682981</v>
      </c>
      <c r="T66" s="57"/>
      <c r="U66" s="5"/>
      <c r="V66" s="5"/>
      <c r="W66" s="15">
        <f t="shared" si="3"/>
        <v>553.42044853634809</v>
      </c>
      <c r="X66" s="5">
        <v>0</v>
      </c>
      <c r="Y66" s="5">
        <f t="shared" si="4"/>
        <v>0</v>
      </c>
      <c r="Z66" s="4">
        <v>346.89342438999319</v>
      </c>
      <c r="AA66" s="23">
        <v>98.223194465552794</v>
      </c>
      <c r="AB66" s="23">
        <v>0</v>
      </c>
      <c r="AC66" s="5">
        <v>38.433128671280926</v>
      </c>
      <c r="AD66" s="23"/>
      <c r="AE66" s="5"/>
      <c r="AF66" s="23"/>
      <c r="AG66" s="23"/>
      <c r="AH66" s="23">
        <v>69.870701009521113</v>
      </c>
      <c r="AI66" s="23"/>
      <c r="AJ66" s="5"/>
      <c r="AK66" s="5"/>
      <c r="AL66" s="5"/>
      <c r="AM66" s="5">
        <v>354.56</v>
      </c>
      <c r="AN66" s="58"/>
      <c r="AO66" s="50">
        <f t="shared" si="5"/>
        <v>3156.6711956009917</v>
      </c>
      <c r="AP66" s="5">
        <v>1541.6348626684041</v>
      </c>
      <c r="AQ66" s="5">
        <v>464.93580428522381</v>
      </c>
      <c r="AR66" s="5">
        <v>198.38323148546613</v>
      </c>
      <c r="AS66" s="5">
        <v>22.414652650557581</v>
      </c>
      <c r="AT66" s="5">
        <v>328.70622029582813</v>
      </c>
      <c r="AU66" s="5">
        <v>103.91929411846088</v>
      </c>
      <c r="AV66" s="5">
        <v>407.98373001676748</v>
      </c>
      <c r="AW66" s="5">
        <v>15.193033445815308</v>
      </c>
      <c r="AX66" s="5">
        <v>39.456185735690191</v>
      </c>
      <c r="AY66" s="53">
        <v>34.044180898778095</v>
      </c>
      <c r="AZ66" s="54">
        <v>374.06515419006456</v>
      </c>
      <c r="BA66" s="22">
        <f t="shared" si="6"/>
        <v>6392.5132027957025</v>
      </c>
    </row>
    <row r="67" spans="1:53" outlineLevel="1">
      <c r="A67" s="34">
        <v>62</v>
      </c>
      <c r="B67" s="35" t="s">
        <v>4</v>
      </c>
      <c r="C67" s="87">
        <v>2</v>
      </c>
      <c r="D67" s="36"/>
      <c r="E67" s="55">
        <v>152.16</v>
      </c>
      <c r="F67" s="47">
        <f t="shared" si="0"/>
        <v>0</v>
      </c>
      <c r="G67" s="5"/>
      <c r="H67" s="5"/>
      <c r="I67" s="5">
        <v>0</v>
      </c>
      <c r="J67" s="5"/>
      <c r="K67" s="48">
        <v>0</v>
      </c>
      <c r="L67" s="21">
        <f t="shared" si="1"/>
        <v>0</v>
      </c>
      <c r="M67" s="5"/>
      <c r="N67" s="5"/>
      <c r="O67" s="48"/>
      <c r="P67" s="21">
        <v>2181.6985265549019</v>
      </c>
      <c r="Q67" s="5">
        <v>468.67821511538068</v>
      </c>
      <c r="R67" s="5">
        <v>13.509108723053608</v>
      </c>
      <c r="S67" s="48">
        <f t="shared" si="2"/>
        <v>2663.8858503933361</v>
      </c>
      <c r="T67" s="42"/>
      <c r="U67" s="5">
        <v>0</v>
      </c>
      <c r="V67" s="5"/>
      <c r="W67" s="15">
        <f t="shared" si="3"/>
        <v>754.55605241299941</v>
      </c>
      <c r="X67" s="5">
        <v>0</v>
      </c>
      <c r="Y67" s="5">
        <f t="shared" si="4"/>
        <v>0</v>
      </c>
      <c r="Z67" s="4">
        <v>472.96866895323819</v>
      </c>
      <c r="AA67" s="24">
        <v>133.92151675518386</v>
      </c>
      <c r="AB67" s="24">
        <v>0</v>
      </c>
      <c r="AC67" s="4">
        <v>52.401298016327125</v>
      </c>
      <c r="AD67" s="5"/>
      <c r="AE67" s="5"/>
      <c r="AF67" s="5"/>
      <c r="AG67" s="5"/>
      <c r="AH67" s="24">
        <v>95.264568688250321</v>
      </c>
      <c r="AI67" s="24"/>
      <c r="AJ67" s="5"/>
      <c r="AK67" s="5"/>
      <c r="AL67" s="5"/>
      <c r="AM67" s="5"/>
      <c r="AN67" s="49"/>
      <c r="AO67" s="50">
        <f t="shared" si="5"/>
        <v>4303.9344903462998</v>
      </c>
      <c r="AP67" s="5">
        <v>2101.9279632941261</v>
      </c>
      <c r="AQ67" s="5">
        <v>633.91247293942365</v>
      </c>
      <c r="AR67" s="5">
        <v>270.48380378878613</v>
      </c>
      <c r="AS67" s="5">
        <v>30.561053291297871</v>
      </c>
      <c r="AT67" s="5">
        <v>448.17149175818304</v>
      </c>
      <c r="AU67" s="5">
        <v>141.68781176581552</v>
      </c>
      <c r="AV67" s="5">
        <v>556.2616878078079</v>
      </c>
      <c r="AW67" s="5">
        <v>20.714802590638509</v>
      </c>
      <c r="AX67" s="5">
        <v>53.796175820274371</v>
      </c>
      <c r="AY67" s="53">
        <v>46.417227289946915</v>
      </c>
      <c r="AZ67" s="54">
        <v>510.01571560537843</v>
      </c>
      <c r="BA67" s="22">
        <f t="shared" si="6"/>
        <v>8232.3921087580129</v>
      </c>
    </row>
    <row r="68" spans="1:53" outlineLevel="1">
      <c r="A68" s="34">
        <f>A67+1</f>
        <v>63</v>
      </c>
      <c r="B68" s="35" t="s">
        <v>4</v>
      </c>
      <c r="C68" s="87">
        <v>3</v>
      </c>
      <c r="D68" s="36"/>
      <c r="E68" s="55">
        <v>201.02</v>
      </c>
      <c r="F68" s="47">
        <f t="shared" si="0"/>
        <v>90</v>
      </c>
      <c r="G68" s="5"/>
      <c r="H68" s="5"/>
      <c r="I68" s="5">
        <v>90</v>
      </c>
      <c r="J68" s="5"/>
      <c r="K68" s="48">
        <v>0</v>
      </c>
      <c r="L68" s="21">
        <f t="shared" si="1"/>
        <v>0</v>
      </c>
      <c r="M68" s="5"/>
      <c r="N68" s="5"/>
      <c r="O68" s="48"/>
      <c r="P68" s="21">
        <v>2882.2623410099</v>
      </c>
      <c r="Q68" s="5">
        <v>619.17517614677854</v>
      </c>
      <c r="R68" s="5">
        <v>17.847009959964751</v>
      </c>
      <c r="S68" s="48">
        <f t="shared" si="2"/>
        <v>3519.2845271166434</v>
      </c>
      <c r="T68" s="42"/>
      <c r="U68" s="5">
        <v>0</v>
      </c>
      <c r="V68" s="5"/>
      <c r="W68" s="15">
        <f t="shared" si="3"/>
        <v>2602.8510624083938</v>
      </c>
      <c r="X68" s="5">
        <v>0</v>
      </c>
      <c r="Y68" s="5">
        <f t="shared" si="4"/>
        <v>0</v>
      </c>
      <c r="Z68" s="4">
        <v>2230.8433348644844</v>
      </c>
      <c r="AA68" s="24">
        <v>176.92496909915261</v>
      </c>
      <c r="AB68" s="24">
        <v>0</v>
      </c>
      <c r="AC68" s="4">
        <v>69.227845210581492</v>
      </c>
      <c r="AD68" s="5"/>
      <c r="AE68" s="5"/>
      <c r="AF68" s="5"/>
      <c r="AG68" s="5"/>
      <c r="AH68" s="24">
        <v>125.85491323417509</v>
      </c>
      <c r="AI68" s="24"/>
      <c r="AJ68" s="5"/>
      <c r="AK68" s="5"/>
      <c r="AL68" s="5"/>
      <c r="AM68" s="5"/>
      <c r="AN68" s="49"/>
      <c r="AO68" s="50">
        <f t="shared" si="5"/>
        <v>5685.968133868384</v>
      </c>
      <c r="AP68" s="5">
        <v>2776.8767033476952</v>
      </c>
      <c r="AQ68" s="5">
        <v>837.46770051447788</v>
      </c>
      <c r="AR68" s="5">
        <v>357.33868452695714</v>
      </c>
      <c r="AS68" s="5">
        <v>40.374493510887874</v>
      </c>
      <c r="AT68" s="5">
        <v>592.08355200598032</v>
      </c>
      <c r="AU68" s="5">
        <v>187.18509411911302</v>
      </c>
      <c r="AV68" s="5">
        <v>734.88252157679767</v>
      </c>
      <c r="AW68" s="5">
        <v>27.366519563421097</v>
      </c>
      <c r="AX68" s="5">
        <v>71.070631331437667</v>
      </c>
      <c r="AY68" s="53">
        <v>61.322233371616257</v>
      </c>
      <c r="AZ68" s="54">
        <v>673.78653490400359</v>
      </c>
      <c r="BA68" s="22">
        <f t="shared" si="6"/>
        <v>12571.890258297426</v>
      </c>
    </row>
    <row r="69" spans="1:53" s="3" customFormat="1" ht="15.6" outlineLevel="1">
      <c r="A69" s="34">
        <f t="shared" ref="A69:A98" si="9">A68+1</f>
        <v>64</v>
      </c>
      <c r="B69" s="35" t="s">
        <v>4</v>
      </c>
      <c r="C69" s="87">
        <v>10</v>
      </c>
      <c r="D69" s="36"/>
      <c r="E69" s="55">
        <v>188.75</v>
      </c>
      <c r="F69" s="47">
        <f t="shared" si="0"/>
        <v>0</v>
      </c>
      <c r="G69" s="5"/>
      <c r="H69" s="5"/>
      <c r="I69" s="5">
        <v>0</v>
      </c>
      <c r="J69" s="5"/>
      <c r="K69" s="48">
        <v>0</v>
      </c>
      <c r="L69" s="21">
        <f t="shared" si="1"/>
        <v>0</v>
      </c>
      <c r="M69" s="5"/>
      <c r="N69" s="5"/>
      <c r="O69" s="48"/>
      <c r="P69" s="21">
        <v>2706.3327871138122</v>
      </c>
      <c r="Q69" s="5">
        <v>581.38152670234024</v>
      </c>
      <c r="R69" s="5">
        <v>16.757651626421978</v>
      </c>
      <c r="S69" s="48">
        <f t="shared" si="2"/>
        <v>3304.4719654425744</v>
      </c>
      <c r="T69" s="42"/>
      <c r="U69" s="5">
        <v>0</v>
      </c>
      <c r="V69" s="5"/>
      <c r="W69" s="15">
        <f t="shared" si="3"/>
        <v>936.00456685695087</v>
      </c>
      <c r="X69" s="5">
        <v>0</v>
      </c>
      <c r="Y69" s="5">
        <f t="shared" si="4"/>
        <v>0</v>
      </c>
      <c r="Z69" s="4">
        <v>586.70370836569202</v>
      </c>
      <c r="AA69" s="24">
        <v>166.1256985248485</v>
      </c>
      <c r="AB69" s="24">
        <v>0</v>
      </c>
      <c r="AC69" s="4">
        <v>65.002267353980969</v>
      </c>
      <c r="AD69" s="5"/>
      <c r="AE69" s="5"/>
      <c r="AF69" s="5"/>
      <c r="AG69" s="5"/>
      <c r="AH69" s="24">
        <v>118.17289261242932</v>
      </c>
      <c r="AI69" s="24"/>
      <c r="AJ69" s="5"/>
      <c r="AK69" s="5"/>
      <c r="AL69" s="5"/>
      <c r="AM69" s="5"/>
      <c r="AN69" s="49"/>
      <c r="AO69" s="50">
        <f t="shared" si="5"/>
        <v>5338.9040158574144</v>
      </c>
      <c r="AP69" s="5">
        <v>2607.379752048937</v>
      </c>
      <c r="AQ69" s="5">
        <v>786.34975859172062</v>
      </c>
      <c r="AR69" s="5">
        <v>335.5271948286894</v>
      </c>
      <c r="AS69" s="5">
        <v>37.910086808178711</v>
      </c>
      <c r="AT69" s="5">
        <v>555.94354015087436</v>
      </c>
      <c r="AU69" s="5">
        <v>175.75955882490587</v>
      </c>
      <c r="AV69" s="5">
        <v>690.0262458840939</v>
      </c>
      <c r="AW69" s="5">
        <v>25.696102714136558</v>
      </c>
      <c r="AX69" s="5">
        <v>66.732572200820101</v>
      </c>
      <c r="AY69" s="53">
        <v>57.579203805057041</v>
      </c>
      <c r="AZ69" s="54">
        <v>632.65947897289152</v>
      </c>
      <c r="BA69" s="22">
        <f t="shared" si="6"/>
        <v>10212.040027129831</v>
      </c>
    </row>
    <row r="70" spans="1:53" s="3" customFormat="1" ht="15.6" outlineLevel="1">
      <c r="A70" s="34">
        <f t="shared" si="9"/>
        <v>65</v>
      </c>
      <c r="B70" s="35" t="s">
        <v>6</v>
      </c>
      <c r="C70" s="87">
        <v>14</v>
      </c>
      <c r="D70" s="36"/>
      <c r="E70" s="55">
        <v>104.1</v>
      </c>
      <c r="F70" s="47">
        <f t="shared" si="0"/>
        <v>0</v>
      </c>
      <c r="G70" s="5"/>
      <c r="H70" s="5"/>
      <c r="I70" s="5">
        <v>0</v>
      </c>
      <c r="J70" s="5"/>
      <c r="K70" s="48">
        <v>0</v>
      </c>
      <c r="L70" s="21">
        <f t="shared" si="1"/>
        <v>0</v>
      </c>
      <c r="M70" s="5"/>
      <c r="N70" s="5"/>
      <c r="O70" s="48"/>
      <c r="P70" s="21">
        <v>1492.6052616611805</v>
      </c>
      <c r="Q70" s="5">
        <v>320.64538770709197</v>
      </c>
      <c r="R70" s="5">
        <v>9.2422332943604122</v>
      </c>
      <c r="S70" s="48">
        <f t="shared" si="2"/>
        <v>1822.4928826626328</v>
      </c>
      <c r="T70" s="42"/>
      <c r="U70" s="5">
        <v>0</v>
      </c>
      <c r="V70" s="5"/>
      <c r="W70" s="15">
        <f t="shared" si="3"/>
        <v>516.22821409170103</v>
      </c>
      <c r="X70" s="5">
        <v>0</v>
      </c>
      <c r="Y70" s="5">
        <f t="shared" si="4"/>
        <v>0</v>
      </c>
      <c r="Z70" s="4">
        <v>323.58069425625712</v>
      </c>
      <c r="AA70" s="24">
        <v>91.622173332115125</v>
      </c>
      <c r="AB70" s="24">
        <v>0</v>
      </c>
      <c r="AC70" s="4">
        <v>35.850257120791618</v>
      </c>
      <c r="AD70" s="5"/>
      <c r="AE70" s="5"/>
      <c r="AF70" s="5"/>
      <c r="AG70" s="5"/>
      <c r="AH70" s="24">
        <v>65.17508938253718</v>
      </c>
      <c r="AI70" s="24"/>
      <c r="AJ70" s="5"/>
      <c r="AK70" s="5"/>
      <c r="AL70" s="5"/>
      <c r="AM70" s="5"/>
      <c r="AN70" s="49"/>
      <c r="AO70" s="50">
        <f t="shared" si="5"/>
        <v>2944.5293141761945</v>
      </c>
      <c r="AP70" s="5">
        <v>1438.0303692095063</v>
      </c>
      <c r="AQ70" s="5">
        <v>433.69011851336745</v>
      </c>
      <c r="AR70" s="5">
        <v>185.05102506843212</v>
      </c>
      <c r="AS70" s="5">
        <v>20.908291585331938</v>
      </c>
      <c r="AT70" s="5">
        <v>306.61574850175367</v>
      </c>
      <c r="AU70" s="5">
        <v>96.935470588994434</v>
      </c>
      <c r="AV70" s="5">
        <v>380.56546859090946</v>
      </c>
      <c r="AW70" s="5">
        <v>14.171996251876108</v>
      </c>
      <c r="AX70" s="5">
        <v>36.804560350227135</v>
      </c>
      <c r="AY70" s="53">
        <v>31.756265515795693</v>
      </c>
      <c r="AZ70" s="54">
        <v>348.9263669461086</v>
      </c>
      <c r="BA70" s="22">
        <f t="shared" si="6"/>
        <v>5632.1767778766371</v>
      </c>
    </row>
    <row r="71" spans="1:53" s="3" customFormat="1" ht="15.6" outlineLevel="1">
      <c r="A71" s="34">
        <f t="shared" si="9"/>
        <v>66</v>
      </c>
      <c r="B71" s="35" t="s">
        <v>6</v>
      </c>
      <c r="C71" s="87">
        <v>49</v>
      </c>
      <c r="D71" s="36"/>
      <c r="E71" s="55">
        <v>206.4</v>
      </c>
      <c r="F71" s="47">
        <f t="shared" ref="F71:F134" si="10">G71+H71+I71+J71+K71</f>
        <v>11709.729786951822</v>
      </c>
      <c r="G71" s="5">
        <v>8993.6480698554697</v>
      </c>
      <c r="H71" s="5">
        <f>G71*0.302</f>
        <v>2716.0817170963519</v>
      </c>
      <c r="I71" s="5">
        <v>0</v>
      </c>
      <c r="J71" s="5"/>
      <c r="K71" s="48">
        <v>0</v>
      </c>
      <c r="L71" s="21">
        <f t="shared" ref="L71:L134" si="11">M71+N71+O71</f>
        <v>0</v>
      </c>
      <c r="M71" s="5"/>
      <c r="N71" s="5"/>
      <c r="O71" s="48"/>
      <c r="P71" s="21">
        <v>2959.4017868094884</v>
      </c>
      <c r="Q71" s="5">
        <v>635.74647476218831</v>
      </c>
      <c r="R71" s="5">
        <v>18.32465852023045</v>
      </c>
      <c r="S71" s="48">
        <f t="shared" ref="S71:S134" si="12">P71+Q71+R71</f>
        <v>3613.4729200919073</v>
      </c>
      <c r="T71" s="42"/>
      <c r="U71" s="5">
        <v>0</v>
      </c>
      <c r="V71" s="5">
        <v>249.23085</v>
      </c>
      <c r="W71" s="15">
        <f t="shared" ref="W71:W134" si="13">X71+Y71+Z71+AA71+AB71+AC71+AD71+AE71+AF71+AG71+AH71</f>
        <v>1023.5302919166869</v>
      </c>
      <c r="X71" s="5">
        <v>0</v>
      </c>
      <c r="Y71" s="5">
        <f t="shared" ref="Y71:Y134" si="14">X71*30.2%</f>
        <v>0</v>
      </c>
      <c r="Z71" s="4">
        <v>641.56633328041767</v>
      </c>
      <c r="AA71" s="24">
        <v>181.66010159220525</v>
      </c>
      <c r="AB71" s="24">
        <v>0</v>
      </c>
      <c r="AC71" s="4">
        <v>71.08062506946581</v>
      </c>
      <c r="AD71" s="5"/>
      <c r="AE71" s="5"/>
      <c r="AF71" s="5"/>
      <c r="AG71" s="5"/>
      <c r="AH71" s="24">
        <v>129.22323197459824</v>
      </c>
      <c r="AI71" s="24"/>
      <c r="AJ71" s="5"/>
      <c r="AK71" s="5"/>
      <c r="AL71" s="5"/>
      <c r="AM71" s="5"/>
      <c r="AN71" s="49"/>
      <c r="AO71" s="50">
        <f t="shared" ref="AO71:AO134" si="15">AP71+AQ71+AR71+AS71+AT71+AU71+AV71+AW71+AX71+AY71</f>
        <v>5838.1445768104395</v>
      </c>
      <c r="AP71" s="5">
        <v>2851.1956599888781</v>
      </c>
      <c r="AQ71" s="5">
        <v>859.88127244148961</v>
      </c>
      <c r="AR71" s="5">
        <v>366.90232059677612</v>
      </c>
      <c r="AS71" s="5">
        <v>41.45505651500973</v>
      </c>
      <c r="AT71" s="5">
        <v>607.92978377292968</v>
      </c>
      <c r="AU71" s="5">
        <v>192.19482353091695</v>
      </c>
      <c r="AV71" s="5">
        <v>754.55055443961317</v>
      </c>
      <c r="AW71" s="5">
        <v>28.098943577206814</v>
      </c>
      <c r="AX71" s="5">
        <v>72.972730607943149</v>
      </c>
      <c r="AY71" s="53">
        <v>62.963431339675623</v>
      </c>
      <c r="AZ71" s="54">
        <v>691.81942495366798</v>
      </c>
      <c r="BA71" s="22">
        <f t="shared" ref="BA71:BA134" si="16">AZ71+AO71+AN71+AM71+AI71+W71+V71+U71+T71+S71+L71+F71</f>
        <v>23125.927850724525</v>
      </c>
    </row>
    <row r="72" spans="1:53" s="3" customFormat="1" ht="15.6" outlineLevel="1">
      <c r="A72" s="34">
        <f t="shared" si="9"/>
        <v>67</v>
      </c>
      <c r="B72" s="35" t="s">
        <v>8</v>
      </c>
      <c r="C72" s="87">
        <v>11</v>
      </c>
      <c r="D72" s="36"/>
      <c r="E72" s="55">
        <v>197.18</v>
      </c>
      <c r="F72" s="47">
        <f t="shared" si="10"/>
        <v>0</v>
      </c>
      <c r="G72" s="5"/>
      <c r="H72" s="5"/>
      <c r="I72" s="5">
        <v>0</v>
      </c>
      <c r="J72" s="5"/>
      <c r="K72" s="48">
        <v>0</v>
      </c>
      <c r="L72" s="21">
        <f t="shared" si="11"/>
        <v>0</v>
      </c>
      <c r="M72" s="5"/>
      <c r="N72" s="5"/>
      <c r="O72" s="48"/>
      <c r="P72" s="21">
        <v>2827.2037031157697</v>
      </c>
      <c r="Q72" s="5">
        <v>607.34733475585404</v>
      </c>
      <c r="R72" s="5">
        <v>17.5060860805186</v>
      </c>
      <c r="S72" s="48">
        <f t="shared" si="12"/>
        <v>3452.0571239521423</v>
      </c>
      <c r="T72" s="42"/>
      <c r="U72" s="5">
        <v>0</v>
      </c>
      <c r="V72" s="5"/>
      <c r="W72" s="15">
        <f t="shared" si="13"/>
        <v>977.80863837273409</v>
      </c>
      <c r="X72" s="5">
        <v>0</v>
      </c>
      <c r="Y72" s="5">
        <f t="shared" si="14"/>
        <v>0</v>
      </c>
      <c r="Z72" s="4">
        <v>612.90721703601139</v>
      </c>
      <c r="AA72" s="24">
        <v>173.54524627883248</v>
      </c>
      <c r="AB72" s="24">
        <v>0</v>
      </c>
      <c r="AC72" s="4">
        <v>67.905414976730953</v>
      </c>
      <c r="AD72" s="5"/>
      <c r="AE72" s="5"/>
      <c r="AF72" s="5"/>
      <c r="AG72" s="5"/>
      <c r="AH72" s="24">
        <v>123.45076008115927</v>
      </c>
      <c r="AI72" s="24"/>
      <c r="AJ72" s="5"/>
      <c r="AK72" s="5"/>
      <c r="AL72" s="5"/>
      <c r="AM72" s="5"/>
      <c r="AN72" s="49"/>
      <c r="AO72" s="50">
        <f>AP72+AQ72+AR72+AS72+AT72+AU72+AV72+AW72+AX72+AY72</f>
        <v>5577.351490578887</v>
      </c>
      <c r="AP72" s="5">
        <v>2723.8312026967387</v>
      </c>
      <c r="AQ72" s="5">
        <v>821.46990939928719</v>
      </c>
      <c r="AR72" s="5">
        <v>350.51259484143566</v>
      </c>
      <c r="AS72" s="5">
        <v>39.603236645492331</v>
      </c>
      <c r="AT72" s="5">
        <v>580.77323044741399</v>
      </c>
      <c r="AU72" s="5">
        <v>183.60937647202616</v>
      </c>
      <c r="AV72" s="5">
        <v>720.84437172675825</v>
      </c>
      <c r="AW72" s="5">
        <v>26.843748520124219</v>
      </c>
      <c r="AX72" s="5">
        <v>69.712999134080576</v>
      </c>
      <c r="AY72" s="53">
        <v>60.150820695529255</v>
      </c>
      <c r="AZ72" s="54">
        <v>660.91547583509805</v>
      </c>
      <c r="BA72" s="22">
        <f t="shared" si="16"/>
        <v>10668.132728738861</v>
      </c>
    </row>
    <row r="73" spans="1:53" s="3" customFormat="1" ht="15.6" outlineLevel="1">
      <c r="A73" s="34">
        <f t="shared" si="9"/>
        <v>68</v>
      </c>
      <c r="B73" s="35" t="s">
        <v>8</v>
      </c>
      <c r="C73" s="87">
        <v>13</v>
      </c>
      <c r="D73" s="36"/>
      <c r="E73" s="55">
        <v>146.88</v>
      </c>
      <c r="F73" s="47">
        <f t="shared" si="10"/>
        <v>0</v>
      </c>
      <c r="G73" s="5"/>
      <c r="H73" s="5"/>
      <c r="I73" s="5">
        <v>0</v>
      </c>
      <c r="J73" s="5"/>
      <c r="K73" s="48">
        <v>0</v>
      </c>
      <c r="L73" s="21">
        <f t="shared" si="11"/>
        <v>0</v>
      </c>
      <c r="M73" s="5"/>
      <c r="N73" s="5"/>
      <c r="O73" s="48"/>
      <c r="P73" s="21">
        <v>2105.992899450473</v>
      </c>
      <c r="Q73" s="5">
        <v>452.41493320285957</v>
      </c>
      <c r="R73" s="5">
        <v>13.040338388815156</v>
      </c>
      <c r="S73" s="48">
        <f t="shared" si="12"/>
        <v>2571.4481710421478</v>
      </c>
      <c r="T73" s="42"/>
      <c r="U73" s="5">
        <v>0</v>
      </c>
      <c r="V73" s="5"/>
      <c r="W73" s="15">
        <f t="shared" si="13"/>
        <v>848.3727193639678</v>
      </c>
      <c r="X73" s="5">
        <v>0</v>
      </c>
      <c r="Y73" s="5">
        <f t="shared" si="14"/>
        <v>0</v>
      </c>
      <c r="Z73" s="4">
        <v>576.55650693908785</v>
      </c>
      <c r="AA73" s="24">
        <v>129.2743978772437</v>
      </c>
      <c r="AB73" s="24">
        <v>0</v>
      </c>
      <c r="AC73" s="4">
        <v>50.582956444782646</v>
      </c>
      <c r="AD73" s="5"/>
      <c r="AE73" s="5"/>
      <c r="AF73" s="5"/>
      <c r="AG73" s="5"/>
      <c r="AH73" s="24">
        <v>91.958858102853611</v>
      </c>
      <c r="AI73" s="24"/>
      <c r="AJ73" s="5"/>
      <c r="AK73" s="5"/>
      <c r="AL73" s="5"/>
      <c r="AM73" s="5"/>
      <c r="AN73" s="49"/>
      <c r="AO73" s="50">
        <f t="shared" si="15"/>
        <v>4154.5866058232423</v>
      </c>
      <c r="AP73" s="5">
        <v>2028.9903998990615</v>
      </c>
      <c r="AQ73" s="5">
        <v>611.91551015603659</v>
      </c>
      <c r="AR73" s="5">
        <v>261.09793047119416</v>
      </c>
      <c r="AS73" s="5">
        <v>29.500575101379013</v>
      </c>
      <c r="AT73" s="5">
        <v>432.61979961515453</v>
      </c>
      <c r="AU73" s="5">
        <v>136.77120000107112</v>
      </c>
      <c r="AV73" s="5">
        <v>536.95923176400368</v>
      </c>
      <c r="AW73" s="5">
        <v>19.995992406105312</v>
      </c>
      <c r="AX73" s="5">
        <v>51.929431548908376</v>
      </c>
      <c r="AY73" s="53">
        <v>44.806534860327297</v>
      </c>
      <c r="AZ73" s="54">
        <v>492.31800938563345</v>
      </c>
      <c r="BA73" s="22">
        <f t="shared" si="16"/>
        <v>8066.7255056149916</v>
      </c>
    </row>
    <row r="74" spans="1:53" s="3" customFormat="1" ht="24.6" outlineLevel="1">
      <c r="A74" s="34">
        <f t="shared" si="9"/>
        <v>69</v>
      </c>
      <c r="B74" s="35" t="s">
        <v>8</v>
      </c>
      <c r="C74" s="87">
        <v>15</v>
      </c>
      <c r="D74" s="36" t="s">
        <v>127</v>
      </c>
      <c r="E74" s="55">
        <v>178.8</v>
      </c>
      <c r="F74" s="47">
        <f t="shared" si="10"/>
        <v>0</v>
      </c>
      <c r="G74" s="5"/>
      <c r="H74" s="5"/>
      <c r="I74" s="5">
        <v>0</v>
      </c>
      <c r="J74" s="5"/>
      <c r="K74" s="48">
        <v>0</v>
      </c>
      <c r="L74" s="21">
        <f t="shared" si="11"/>
        <v>0</v>
      </c>
      <c r="M74" s="5"/>
      <c r="N74" s="5"/>
      <c r="O74" s="48"/>
      <c r="P74" s="21">
        <v>2563.6678269454292</v>
      </c>
      <c r="Q74" s="5">
        <v>550.73386476491896</v>
      </c>
      <c r="R74" s="5">
        <v>15.874268136711262</v>
      </c>
      <c r="S74" s="48">
        <f t="shared" si="12"/>
        <v>3130.2759598470593</v>
      </c>
      <c r="T74" s="42"/>
      <c r="U74" s="5">
        <v>0</v>
      </c>
      <c r="V74" s="5"/>
      <c r="W74" s="15">
        <f t="shared" si="13"/>
        <v>886.66286916038575</v>
      </c>
      <c r="X74" s="5">
        <v>0</v>
      </c>
      <c r="Y74" s="5">
        <f t="shared" si="14"/>
        <v>0</v>
      </c>
      <c r="Z74" s="4">
        <v>555.77548638826875</v>
      </c>
      <c r="AA74" s="24">
        <v>157.36834382115453</v>
      </c>
      <c r="AB74" s="24">
        <v>0</v>
      </c>
      <c r="AC74" s="4">
        <v>61.575657763665149</v>
      </c>
      <c r="AD74" s="5"/>
      <c r="AE74" s="5"/>
      <c r="AF74" s="5"/>
      <c r="AG74" s="5"/>
      <c r="AH74" s="24">
        <v>111.94338118729731</v>
      </c>
      <c r="AI74" s="24"/>
      <c r="AJ74" s="5"/>
      <c r="AK74" s="5"/>
      <c r="AL74" s="5"/>
      <c r="AM74" s="5"/>
      <c r="AN74" s="49"/>
      <c r="AO74" s="50">
        <f t="shared" si="15"/>
        <v>5057.4624531671825</v>
      </c>
      <c r="AP74" s="5">
        <v>2469.9311240601323</v>
      </c>
      <c r="AQ74" s="5">
        <v>744.89714880105771</v>
      </c>
      <c r="AR74" s="5">
        <v>317.83980098209099</v>
      </c>
      <c r="AS74" s="5">
        <v>35.911647794979359</v>
      </c>
      <c r="AT74" s="5">
        <v>526.63684757073554</v>
      </c>
      <c r="AU74" s="5">
        <v>166.49435294248036</v>
      </c>
      <c r="AV74" s="5">
        <v>653.65135239245558</v>
      </c>
      <c r="AW74" s="5">
        <v>24.341526703510553</v>
      </c>
      <c r="AX74" s="5">
        <v>63.214749189439125</v>
      </c>
      <c r="AY74" s="53">
        <v>54.543902730300395</v>
      </c>
      <c r="AZ74" s="54">
        <v>599.30868789591</v>
      </c>
      <c r="BA74" s="22">
        <f t="shared" si="16"/>
        <v>9673.7099700705367</v>
      </c>
    </row>
    <row r="75" spans="1:53" s="3" customFormat="1" ht="15.6" outlineLevel="1">
      <c r="A75" s="34">
        <f t="shared" si="9"/>
        <v>70</v>
      </c>
      <c r="B75" s="35" t="s">
        <v>8</v>
      </c>
      <c r="C75" s="87">
        <v>17</v>
      </c>
      <c r="D75" s="36"/>
      <c r="E75" s="55">
        <v>203.09</v>
      </c>
      <c r="F75" s="47">
        <f t="shared" si="10"/>
        <v>0</v>
      </c>
      <c r="G75" s="5"/>
      <c r="H75" s="5"/>
      <c r="I75" s="5">
        <v>0</v>
      </c>
      <c r="J75" s="5"/>
      <c r="K75" s="48">
        <v>0</v>
      </c>
      <c r="L75" s="21">
        <f t="shared" si="11"/>
        <v>0</v>
      </c>
      <c r="M75" s="5"/>
      <c r="N75" s="5"/>
      <c r="O75" s="48"/>
      <c r="P75" s="21">
        <v>2911.9423879997044</v>
      </c>
      <c r="Q75" s="5">
        <v>625.5511218965737</v>
      </c>
      <c r="R75" s="5">
        <v>18.030789238728687</v>
      </c>
      <c r="S75" s="48">
        <f t="shared" si="12"/>
        <v>3555.5242991350065</v>
      </c>
      <c r="T75" s="42"/>
      <c r="U75" s="5">
        <v>0</v>
      </c>
      <c r="V75" s="5"/>
      <c r="W75" s="15">
        <f t="shared" si="13"/>
        <v>1007.1161191151161</v>
      </c>
      <c r="X75" s="5">
        <v>0</v>
      </c>
      <c r="Y75" s="5">
        <f t="shared" si="14"/>
        <v>0</v>
      </c>
      <c r="Z75" s="4">
        <v>631.27764838139547</v>
      </c>
      <c r="AA75" s="24">
        <v>178.74685093198138</v>
      </c>
      <c r="AB75" s="24">
        <v>0</v>
      </c>
      <c r="AC75" s="4">
        <v>69.940717758516541</v>
      </c>
      <c r="AD75" s="5"/>
      <c r="AE75" s="5"/>
      <c r="AF75" s="5"/>
      <c r="AG75" s="5"/>
      <c r="AH75" s="24">
        <v>127.15090204322264</v>
      </c>
      <c r="AI75" s="24"/>
      <c r="AJ75" s="5"/>
      <c r="AK75" s="5"/>
      <c r="AL75" s="5"/>
      <c r="AM75" s="5"/>
      <c r="AN75" s="49"/>
      <c r="AO75" s="50">
        <f t="shared" si="15"/>
        <v>5744.5192931416268</v>
      </c>
      <c r="AP75" s="5">
        <v>2805.4715435423504</v>
      </c>
      <c r="AQ75" s="5">
        <v>846.09150978751006</v>
      </c>
      <c r="AR75" s="5">
        <v>361.01837349805845</v>
      </c>
      <c r="AS75" s="5">
        <v>40.790249164890142</v>
      </c>
      <c r="AT75" s="5">
        <v>598.18052222114477</v>
      </c>
      <c r="AU75" s="5">
        <v>189.11262941324574</v>
      </c>
      <c r="AV75" s="5">
        <v>742.44996173033439</v>
      </c>
      <c r="AW75" s="5">
        <v>27.648325828948312</v>
      </c>
      <c r="AX75" s="5">
        <v>71.802479937825453</v>
      </c>
      <c r="AY75" s="53">
        <v>61.95369801731939</v>
      </c>
      <c r="AZ75" s="54">
        <v>680.72484018333535</v>
      </c>
      <c r="BA75" s="22">
        <f t="shared" si="16"/>
        <v>10987.884551575085</v>
      </c>
    </row>
    <row r="76" spans="1:53" s="3" customFormat="1" ht="15.6" outlineLevel="1">
      <c r="A76" s="34">
        <f t="shared" si="9"/>
        <v>71</v>
      </c>
      <c r="B76" s="35" t="s">
        <v>8</v>
      </c>
      <c r="C76" s="87">
        <v>19</v>
      </c>
      <c r="D76" s="36"/>
      <c r="E76" s="55">
        <v>189</v>
      </c>
      <c r="F76" s="47">
        <f t="shared" si="10"/>
        <v>0</v>
      </c>
      <c r="G76" s="5"/>
      <c r="H76" s="5"/>
      <c r="I76" s="5">
        <v>0</v>
      </c>
      <c r="J76" s="5"/>
      <c r="K76" s="48">
        <v>0</v>
      </c>
      <c r="L76" s="21">
        <f t="shared" si="11"/>
        <v>0</v>
      </c>
      <c r="M76" s="5"/>
      <c r="N76" s="5"/>
      <c r="O76" s="48"/>
      <c r="P76" s="21">
        <v>2709.9173338517116</v>
      </c>
      <c r="Q76" s="5">
        <v>582.15156845956199</v>
      </c>
      <c r="R76" s="5">
        <v>16.779847191490088</v>
      </c>
      <c r="S76" s="48">
        <f t="shared" si="12"/>
        <v>3308.8487495027639</v>
      </c>
      <c r="T76" s="42"/>
      <c r="U76" s="5">
        <v>0</v>
      </c>
      <c r="V76" s="5"/>
      <c r="W76" s="15">
        <f t="shared" si="13"/>
        <v>937.24430800510572</v>
      </c>
      <c r="X76" s="5">
        <v>0</v>
      </c>
      <c r="Y76" s="5">
        <f t="shared" si="14"/>
        <v>0</v>
      </c>
      <c r="Z76" s="4">
        <v>587.48079937014984</v>
      </c>
      <c r="AA76" s="24">
        <v>166.34573256262976</v>
      </c>
      <c r="AB76" s="24">
        <v>0</v>
      </c>
      <c r="AC76" s="4">
        <v>65.088363072330608</v>
      </c>
      <c r="AD76" s="5"/>
      <c r="AE76" s="5"/>
      <c r="AF76" s="5"/>
      <c r="AG76" s="5"/>
      <c r="AH76" s="24">
        <v>118.32941299999545</v>
      </c>
      <c r="AI76" s="24"/>
      <c r="AJ76" s="5"/>
      <c r="AK76" s="5"/>
      <c r="AL76" s="5"/>
      <c r="AM76" s="5"/>
      <c r="AN76" s="49"/>
      <c r="AO76" s="50">
        <f t="shared" si="15"/>
        <v>5345.9754119049076</v>
      </c>
      <c r="AP76" s="5">
        <v>2610.8332351642334</v>
      </c>
      <c r="AQ76" s="5">
        <v>787.39128145078234</v>
      </c>
      <c r="AR76" s="5">
        <v>335.97160170925724</v>
      </c>
      <c r="AS76" s="5">
        <v>37.960298843686232</v>
      </c>
      <c r="AT76" s="5">
        <v>556.67988921067672</v>
      </c>
      <c r="AU76" s="5">
        <v>175.99235294255473</v>
      </c>
      <c r="AV76" s="5">
        <v>690.9401879316224</v>
      </c>
      <c r="AW76" s="5">
        <v>25.730137287267866</v>
      </c>
      <c r="AX76" s="5">
        <v>66.82095971366887</v>
      </c>
      <c r="AY76" s="53">
        <v>57.655467651156449</v>
      </c>
      <c r="AZ76" s="54">
        <v>633.49743854769008</v>
      </c>
      <c r="BA76" s="22">
        <f t="shared" si="16"/>
        <v>10225.565907960467</v>
      </c>
    </row>
    <row r="77" spans="1:53" s="11" customFormat="1" ht="24" outlineLevel="1">
      <c r="A77" s="59">
        <f t="shared" si="9"/>
        <v>72</v>
      </c>
      <c r="B77" s="60" t="s">
        <v>8</v>
      </c>
      <c r="C77" s="88">
        <v>20</v>
      </c>
      <c r="D77" s="61" t="s">
        <v>127</v>
      </c>
      <c r="E77" s="62">
        <v>117.64</v>
      </c>
      <c r="F77" s="47">
        <f t="shared" si="10"/>
        <v>0</v>
      </c>
      <c r="G77" s="5"/>
      <c r="H77" s="5"/>
      <c r="I77" s="5">
        <v>0</v>
      </c>
      <c r="J77" s="5"/>
      <c r="K77" s="48">
        <v>0</v>
      </c>
      <c r="L77" s="21">
        <f t="shared" si="11"/>
        <v>0</v>
      </c>
      <c r="M77" s="5"/>
      <c r="N77" s="5"/>
      <c r="O77" s="48"/>
      <c r="P77" s="21">
        <v>1686.7443129857957</v>
      </c>
      <c r="Q77" s="5">
        <v>362.35084927821623</v>
      </c>
      <c r="R77" s="5">
        <v>10.444345098449176</v>
      </c>
      <c r="S77" s="48">
        <f t="shared" si="12"/>
        <v>2059.5395073624609</v>
      </c>
      <c r="T77" s="42"/>
      <c r="U77" s="5">
        <v>0</v>
      </c>
      <c r="V77" s="5"/>
      <c r="W77" s="15">
        <f t="shared" si="13"/>
        <v>583.37259467577064</v>
      </c>
      <c r="X77" s="5">
        <v>0</v>
      </c>
      <c r="Y77" s="5">
        <f t="shared" si="14"/>
        <v>0</v>
      </c>
      <c r="Z77" s="5">
        <v>365.66794305769542</v>
      </c>
      <c r="AA77" s="25">
        <v>103.53921681834797</v>
      </c>
      <c r="AB77" s="25">
        <v>0</v>
      </c>
      <c r="AC77" s="5">
        <v>40.513201226608324</v>
      </c>
      <c r="AD77" s="5"/>
      <c r="AE77" s="5"/>
      <c r="AF77" s="5"/>
      <c r="AG77" s="5"/>
      <c r="AH77" s="25">
        <v>73.652233573118863</v>
      </c>
      <c r="AI77" s="25"/>
      <c r="AJ77" s="5"/>
      <c r="AK77" s="5"/>
      <c r="AL77" s="5"/>
      <c r="AM77" s="5"/>
      <c r="AN77" s="49"/>
      <c r="AO77" s="29">
        <f t="shared" si="15"/>
        <v>3327.5161241084297</v>
      </c>
      <c r="AP77" s="5">
        <v>1625.0710147339705</v>
      </c>
      <c r="AQ77" s="5">
        <v>490.09899656015892</v>
      </c>
      <c r="AR77" s="5">
        <v>209.12010171998423</v>
      </c>
      <c r="AS77" s="5">
        <v>23.627775428419305</v>
      </c>
      <c r="AT77" s="5">
        <v>346.49641358065622</v>
      </c>
      <c r="AU77" s="5">
        <v>109.54360000085789</v>
      </c>
      <c r="AV77" s="5">
        <v>430.06456988505857</v>
      </c>
      <c r="AW77" s="5">
        <v>16.01530873266768</v>
      </c>
      <c r="AX77" s="5">
        <v>41.59162804611644</v>
      </c>
      <c r="AY77" s="53">
        <v>35.886715420539922</v>
      </c>
      <c r="AZ77" s="54">
        <v>394.31025751719721</v>
      </c>
      <c r="BA77" s="26">
        <f t="shared" si="16"/>
        <v>6364.7384836638576</v>
      </c>
    </row>
    <row r="78" spans="1:53" s="11" customFormat="1" ht="24" outlineLevel="1">
      <c r="A78" s="59">
        <f t="shared" si="9"/>
        <v>73</v>
      </c>
      <c r="B78" s="60" t="s">
        <v>8</v>
      </c>
      <c r="C78" s="88">
        <v>21</v>
      </c>
      <c r="D78" s="61" t="s">
        <v>127</v>
      </c>
      <c r="E78" s="62">
        <v>156.69999999999999</v>
      </c>
      <c r="F78" s="47">
        <f t="shared" si="10"/>
        <v>0</v>
      </c>
      <c r="G78" s="5"/>
      <c r="H78" s="5"/>
      <c r="I78" s="5">
        <v>0</v>
      </c>
      <c r="J78" s="5"/>
      <c r="K78" s="48">
        <v>0</v>
      </c>
      <c r="L78" s="21">
        <f t="shared" si="11"/>
        <v>0</v>
      </c>
      <c r="M78" s="5"/>
      <c r="N78" s="5"/>
      <c r="O78" s="48"/>
      <c r="P78" s="21">
        <v>2246.7938953151493</v>
      </c>
      <c r="Q78" s="5">
        <v>482.66217342652567</v>
      </c>
      <c r="R78" s="5">
        <v>13.912180184690458</v>
      </c>
      <c r="S78" s="48">
        <f t="shared" si="12"/>
        <v>2743.3682489263656</v>
      </c>
      <c r="T78" s="42"/>
      <c r="U78" s="5">
        <v>0</v>
      </c>
      <c r="V78" s="5"/>
      <c r="W78" s="15">
        <f t="shared" si="13"/>
        <v>777.06975166349241</v>
      </c>
      <c r="X78" s="5">
        <v>0</v>
      </c>
      <c r="Y78" s="5">
        <f t="shared" si="14"/>
        <v>0</v>
      </c>
      <c r="Z78" s="5">
        <v>487.08064159419303</v>
      </c>
      <c r="AA78" s="25">
        <v>137.91733488129148</v>
      </c>
      <c r="AB78" s="25">
        <v>0</v>
      </c>
      <c r="AC78" s="5">
        <v>53.964796261556657</v>
      </c>
      <c r="AD78" s="5"/>
      <c r="AE78" s="5"/>
      <c r="AF78" s="5"/>
      <c r="AG78" s="5"/>
      <c r="AH78" s="25">
        <v>98.106978926451276</v>
      </c>
      <c r="AI78" s="25"/>
      <c r="AJ78" s="5"/>
      <c r="AK78" s="5"/>
      <c r="AL78" s="5"/>
      <c r="AM78" s="5"/>
      <c r="AN78" s="49"/>
      <c r="AO78" s="29">
        <f t="shared" si="15"/>
        <v>4432.3510425687782</v>
      </c>
      <c r="AP78" s="5">
        <v>2164.6432166679124</v>
      </c>
      <c r="AQ78" s="5">
        <v>652.82652805998737</v>
      </c>
      <c r="AR78" s="5">
        <v>278.55423273989737</v>
      </c>
      <c r="AS78" s="5">
        <v>31.472903856114456</v>
      </c>
      <c r="AT78" s="5">
        <v>461.54359068419603</v>
      </c>
      <c r="AU78" s="5">
        <v>145.9153529423192</v>
      </c>
      <c r="AV78" s="5">
        <v>572.85887539092721</v>
      </c>
      <c r="AW78" s="5">
        <v>21.33287043870304</v>
      </c>
      <c r="AX78" s="5">
        <v>55.401293053608001</v>
      </c>
      <c r="AY78" s="53">
        <v>47.802178735112257</v>
      </c>
      <c r="AZ78" s="54">
        <v>525.23306148371978</v>
      </c>
      <c r="BA78" s="26">
        <f t="shared" si="16"/>
        <v>8478.0221046423576</v>
      </c>
    </row>
    <row r="79" spans="1:53" s="3" customFormat="1" ht="15.6" outlineLevel="1">
      <c r="A79" s="34">
        <f t="shared" si="9"/>
        <v>74</v>
      </c>
      <c r="B79" s="35" t="s">
        <v>10</v>
      </c>
      <c r="C79" s="87">
        <v>42</v>
      </c>
      <c r="D79" s="36"/>
      <c r="E79" s="37">
        <v>190.31</v>
      </c>
      <c r="F79" s="47">
        <f t="shared" si="10"/>
        <v>0</v>
      </c>
      <c r="G79" s="5"/>
      <c r="H79" s="5"/>
      <c r="I79" s="5">
        <v>0</v>
      </c>
      <c r="J79" s="5"/>
      <c r="K79" s="48">
        <v>0</v>
      </c>
      <c r="L79" s="21">
        <f t="shared" si="11"/>
        <v>0</v>
      </c>
      <c r="M79" s="5"/>
      <c r="N79" s="5"/>
      <c r="O79" s="48"/>
      <c r="P79" s="21">
        <v>2728.7003587583031</v>
      </c>
      <c r="Q79" s="5">
        <v>586.18658726740341</v>
      </c>
      <c r="R79" s="5">
        <v>16.896151952446981</v>
      </c>
      <c r="S79" s="48">
        <f t="shared" si="12"/>
        <v>3331.7830979781534</v>
      </c>
      <c r="T79" s="42"/>
      <c r="U79" s="5">
        <v>0</v>
      </c>
      <c r="V79" s="5">
        <v>390.38603999999998</v>
      </c>
      <c r="W79" s="15">
        <f t="shared" si="13"/>
        <v>943.74055162143748</v>
      </c>
      <c r="X79" s="5">
        <v>0</v>
      </c>
      <c r="Y79" s="5">
        <f t="shared" si="14"/>
        <v>0</v>
      </c>
      <c r="Z79" s="4">
        <v>591.55275623350917</v>
      </c>
      <c r="AA79" s="24">
        <v>167.49871092060357</v>
      </c>
      <c r="AB79" s="24">
        <v>0</v>
      </c>
      <c r="AC79" s="4">
        <v>65.539504636482746</v>
      </c>
      <c r="AD79" s="5"/>
      <c r="AE79" s="5"/>
      <c r="AF79" s="5"/>
      <c r="AG79" s="5"/>
      <c r="AH79" s="24">
        <v>119.14957983084199</v>
      </c>
      <c r="AI79" s="24"/>
      <c r="AJ79" s="5"/>
      <c r="AK79" s="5"/>
      <c r="AL79" s="5"/>
      <c r="AM79" s="5"/>
      <c r="AN79" s="49"/>
      <c r="AO79" s="50">
        <f t="shared" si="15"/>
        <v>5383.0295271937712</v>
      </c>
      <c r="AP79" s="5">
        <v>2628.9294866883879</v>
      </c>
      <c r="AQ79" s="5">
        <v>792.8488612322667</v>
      </c>
      <c r="AR79" s="5">
        <v>338.30029376343253</v>
      </c>
      <c r="AS79" s="5">
        <v>38.223409909745648</v>
      </c>
      <c r="AT79" s="5">
        <v>560.53835828404192</v>
      </c>
      <c r="AU79" s="5">
        <v>177.2121941190349</v>
      </c>
      <c r="AV79" s="5">
        <v>695.72924426067232</v>
      </c>
      <c r="AW79" s="5">
        <v>25.908478450475915</v>
      </c>
      <c r="AX79" s="5">
        <v>67.28411028099643</v>
      </c>
      <c r="AY79" s="53">
        <v>58.055090204717388</v>
      </c>
      <c r="AZ79" s="54">
        <v>637.88834671963446</v>
      </c>
      <c r="BA79" s="22">
        <f t="shared" si="16"/>
        <v>10686.827563512998</v>
      </c>
    </row>
    <row r="80" spans="1:53" s="3" customFormat="1" ht="15.6" outlineLevel="1">
      <c r="A80" s="34">
        <f t="shared" si="9"/>
        <v>75</v>
      </c>
      <c r="B80" s="35" t="s">
        <v>10</v>
      </c>
      <c r="C80" s="87">
        <v>44</v>
      </c>
      <c r="D80" s="36"/>
      <c r="E80" s="37">
        <v>205.19</v>
      </c>
      <c r="F80" s="47">
        <f t="shared" si="10"/>
        <v>0</v>
      </c>
      <c r="G80" s="5"/>
      <c r="H80" s="5"/>
      <c r="I80" s="5">
        <v>0</v>
      </c>
      <c r="J80" s="5"/>
      <c r="K80" s="48">
        <v>0</v>
      </c>
      <c r="L80" s="21">
        <f t="shared" si="11"/>
        <v>0</v>
      </c>
      <c r="M80" s="5"/>
      <c r="N80" s="5"/>
      <c r="O80" s="48"/>
      <c r="P80" s="21">
        <v>2942.052580598056</v>
      </c>
      <c r="Q80" s="5">
        <v>632.01947265723538</v>
      </c>
      <c r="R80" s="5">
        <v>18.217231985300799</v>
      </c>
      <c r="S80" s="48">
        <f t="shared" si="12"/>
        <v>3592.2892852405921</v>
      </c>
      <c r="T80" s="42"/>
      <c r="U80" s="5">
        <v>0</v>
      </c>
      <c r="V80" s="5">
        <v>298.83920000000001</v>
      </c>
      <c r="W80" s="15">
        <f t="shared" si="13"/>
        <v>1017.5299447596171</v>
      </c>
      <c r="X80" s="5">
        <v>0</v>
      </c>
      <c r="Y80" s="5">
        <f t="shared" si="14"/>
        <v>0</v>
      </c>
      <c r="Z80" s="4">
        <v>637.80521281884148</v>
      </c>
      <c r="AA80" s="24">
        <v>180.59513684934393</v>
      </c>
      <c r="AB80" s="24">
        <v>0</v>
      </c>
      <c r="AC80" s="4">
        <v>70.663921792653539</v>
      </c>
      <c r="AD80" s="5"/>
      <c r="AE80" s="5"/>
      <c r="AF80" s="5"/>
      <c r="AG80" s="5"/>
      <c r="AH80" s="24">
        <v>128.46567329877814</v>
      </c>
      <c r="AI80" s="24"/>
      <c r="AJ80" s="5"/>
      <c r="AK80" s="5"/>
      <c r="AL80" s="5"/>
      <c r="AM80" s="5"/>
      <c r="AN80" s="49"/>
      <c r="AO80" s="50">
        <f t="shared" si="15"/>
        <v>5803.9190199405693</v>
      </c>
      <c r="AP80" s="5">
        <v>2834.4808017108412</v>
      </c>
      <c r="AQ80" s="5">
        <v>854.8403018036297</v>
      </c>
      <c r="AR80" s="5">
        <v>364.75139129482795</v>
      </c>
      <c r="AS80" s="5">
        <v>41.212030263153324</v>
      </c>
      <c r="AT80" s="5">
        <v>604.36585432348556</v>
      </c>
      <c r="AU80" s="5">
        <v>191.06810000149633</v>
      </c>
      <c r="AV80" s="5">
        <v>750.12707492957452</v>
      </c>
      <c r="AW80" s="5">
        <v>27.934216243251285</v>
      </c>
      <c r="AX80" s="5">
        <v>72.544935045755111</v>
      </c>
      <c r="AY80" s="53">
        <v>62.594314324554453</v>
      </c>
      <c r="AZ80" s="54">
        <v>687.76370061164289</v>
      </c>
      <c r="BA80" s="22">
        <f t="shared" si="16"/>
        <v>11400.341150552422</v>
      </c>
    </row>
    <row r="81" spans="1:53" s="3" customFormat="1" ht="15.6" outlineLevel="1">
      <c r="A81" s="34">
        <f t="shared" si="9"/>
        <v>76</v>
      </c>
      <c r="B81" s="35" t="s">
        <v>10</v>
      </c>
      <c r="C81" s="87">
        <v>46</v>
      </c>
      <c r="D81" s="36"/>
      <c r="E81" s="37">
        <v>227.28</v>
      </c>
      <c r="F81" s="47">
        <f t="shared" si="10"/>
        <v>0</v>
      </c>
      <c r="G81" s="5"/>
      <c r="H81" s="5"/>
      <c r="I81" s="5">
        <v>0</v>
      </c>
      <c r="J81" s="5"/>
      <c r="K81" s="48">
        <v>0</v>
      </c>
      <c r="L81" s="21">
        <f t="shared" si="11"/>
        <v>0</v>
      </c>
      <c r="M81" s="5"/>
      <c r="N81" s="5"/>
      <c r="O81" s="48"/>
      <c r="P81" s="21">
        <v>3258.78313035882</v>
      </c>
      <c r="Q81" s="5">
        <v>700.06036232533984</v>
      </c>
      <c r="R81" s="5">
        <v>20.178432114718877</v>
      </c>
      <c r="S81" s="48">
        <f t="shared" si="12"/>
        <v>3979.0219247988789</v>
      </c>
      <c r="T81" s="42"/>
      <c r="U81" s="5">
        <v>0</v>
      </c>
      <c r="V81" s="5">
        <v>321.72591</v>
      </c>
      <c r="W81" s="15">
        <f t="shared" si="13"/>
        <v>1127.0734726105843</v>
      </c>
      <c r="X81" s="5">
        <v>0</v>
      </c>
      <c r="Y81" s="5">
        <f t="shared" si="14"/>
        <v>0</v>
      </c>
      <c r="Z81" s="4">
        <v>706.46897397273892</v>
      </c>
      <c r="AA81" s="24">
        <v>200.03734442769573</v>
      </c>
      <c r="AB81" s="24">
        <v>0</v>
      </c>
      <c r="AC81" s="4">
        <v>78.271339466028053</v>
      </c>
      <c r="AD81" s="5"/>
      <c r="AE81" s="5"/>
      <c r="AF81" s="5"/>
      <c r="AG81" s="5"/>
      <c r="AH81" s="24">
        <v>142.29581474412151</v>
      </c>
      <c r="AI81" s="24"/>
      <c r="AJ81" s="5"/>
      <c r="AK81" s="5"/>
      <c r="AL81" s="5"/>
      <c r="AM81" s="5"/>
      <c r="AN81" s="49"/>
      <c r="AO81" s="50">
        <f t="shared" si="15"/>
        <v>6428.7475746970758</v>
      </c>
      <c r="AP81" s="5">
        <v>3139.6305697784501</v>
      </c>
      <c r="AQ81" s="5">
        <v>946.86926163033775</v>
      </c>
      <c r="AR81" s="5">
        <v>404.01918326179884</v>
      </c>
      <c r="AS81" s="5">
        <v>45.648765720597922</v>
      </c>
      <c r="AT81" s="5">
        <v>669.42965724763292</v>
      </c>
      <c r="AU81" s="5">
        <v>211.63778823695156</v>
      </c>
      <c r="AV81" s="5">
        <v>830.88299424920183</v>
      </c>
      <c r="AW81" s="5">
        <v>30.941511125133545</v>
      </c>
      <c r="AX81" s="5">
        <v>80.35485568107228</v>
      </c>
      <c r="AY81" s="53">
        <v>69.332987765898622</v>
      </c>
      <c r="AZ81" s="54">
        <v>761.80580864084129</v>
      </c>
      <c r="BA81" s="22">
        <f t="shared" si="16"/>
        <v>12618.37469074738</v>
      </c>
    </row>
    <row r="82" spans="1:53" s="3" customFormat="1" ht="15.6" outlineLevel="1">
      <c r="A82" s="34">
        <f t="shared" si="9"/>
        <v>77</v>
      </c>
      <c r="B82" s="35" t="s">
        <v>20</v>
      </c>
      <c r="C82" s="87">
        <v>5</v>
      </c>
      <c r="D82" s="36"/>
      <c r="E82" s="55">
        <v>321.05</v>
      </c>
      <c r="F82" s="47">
        <f t="shared" si="10"/>
        <v>13248.203318020132</v>
      </c>
      <c r="G82" s="5">
        <v>10093.090106006246</v>
      </c>
      <c r="H82" s="5">
        <f t="shared" ref="H82:H86" si="17">G82*0.302</f>
        <v>3048.1132120138864</v>
      </c>
      <c r="I82" s="5">
        <v>107</v>
      </c>
      <c r="J82" s="5"/>
      <c r="K82" s="48">
        <v>0</v>
      </c>
      <c r="L82" s="21">
        <f t="shared" si="11"/>
        <v>0</v>
      </c>
      <c r="M82" s="5"/>
      <c r="N82" s="5"/>
      <c r="O82" s="48"/>
      <c r="P82" s="21">
        <v>4603.2749208100113</v>
      </c>
      <c r="Q82" s="5">
        <v>988.88762462403372</v>
      </c>
      <c r="R82" s="5">
        <v>20.853177292789375</v>
      </c>
      <c r="S82" s="48">
        <f t="shared" si="12"/>
        <v>5613.0157227268337</v>
      </c>
      <c r="T82" s="42"/>
      <c r="U82" s="5">
        <v>0</v>
      </c>
      <c r="V82" s="5">
        <v>389.59134000000006</v>
      </c>
      <c r="W82" s="15">
        <f t="shared" si="13"/>
        <v>2880.9591978032627</v>
      </c>
      <c r="X82" s="5">
        <v>989.9259718454208</v>
      </c>
      <c r="Y82" s="5">
        <f t="shared" si="14"/>
        <v>298.95764349731706</v>
      </c>
      <c r="Z82" s="4">
        <v>997.9402679247969</v>
      </c>
      <c r="AA82" s="24">
        <v>282.56771131868936</v>
      </c>
      <c r="AB82" s="24">
        <v>0</v>
      </c>
      <c r="AC82" s="4">
        <v>110.5641215046124</v>
      </c>
      <c r="AD82" s="5"/>
      <c r="AE82" s="5"/>
      <c r="AF82" s="5"/>
      <c r="AG82" s="5"/>
      <c r="AH82" s="24">
        <v>201.00348171242618</v>
      </c>
      <c r="AI82" s="24"/>
      <c r="AJ82" s="5"/>
      <c r="AK82" s="5"/>
      <c r="AL82" s="5"/>
      <c r="AM82" s="5">
        <v>838.72</v>
      </c>
      <c r="AN82" s="49"/>
      <c r="AO82" s="50">
        <f t="shared" si="15"/>
        <v>9081.0868041908489</v>
      </c>
      <c r="AP82" s="5">
        <v>4434.9630166639008</v>
      </c>
      <c r="AQ82" s="5">
        <v>1337.5236556072682</v>
      </c>
      <c r="AR82" s="5">
        <v>570.70731602516946</v>
      </c>
      <c r="AS82" s="5">
        <v>64.482295998759085</v>
      </c>
      <c r="AT82" s="5">
        <v>945.61946259834815</v>
      </c>
      <c r="AU82" s="5">
        <v>298.9542058846942</v>
      </c>
      <c r="AV82" s="5">
        <v>1173.6843774362299</v>
      </c>
      <c r="AW82" s="5">
        <v>43.707198815224068</v>
      </c>
      <c r="AX82" s="5">
        <v>113.50724400038834</v>
      </c>
      <c r="AY82" s="53">
        <v>97.938031160866572</v>
      </c>
      <c r="AZ82" s="54">
        <v>1076.1076859562747</v>
      </c>
      <c r="BA82" s="22">
        <f t="shared" si="16"/>
        <v>33127.684068697352</v>
      </c>
    </row>
    <row r="83" spans="1:53" s="3" customFormat="1" ht="15.6" outlineLevel="1">
      <c r="A83" s="34">
        <f t="shared" si="9"/>
        <v>78</v>
      </c>
      <c r="B83" s="35" t="s">
        <v>21</v>
      </c>
      <c r="C83" s="87">
        <v>10</v>
      </c>
      <c r="D83" s="36"/>
      <c r="E83" s="55">
        <v>234.88</v>
      </c>
      <c r="F83" s="47">
        <f t="shared" si="10"/>
        <v>25287.790412057799</v>
      </c>
      <c r="G83" s="5">
        <v>14669.961914022888</v>
      </c>
      <c r="H83" s="5">
        <f t="shared" si="17"/>
        <v>4430.3284980349117</v>
      </c>
      <c r="I83" s="5">
        <v>0</v>
      </c>
      <c r="J83" s="5"/>
      <c r="K83" s="48">
        <v>6187.5</v>
      </c>
      <c r="L83" s="21">
        <f t="shared" si="11"/>
        <v>0</v>
      </c>
      <c r="M83" s="5"/>
      <c r="N83" s="5"/>
      <c r="O83" s="48"/>
      <c r="P83" s="21">
        <v>3367.7533511909523</v>
      </c>
      <c r="Q83" s="5">
        <v>723.4696317448778</v>
      </c>
      <c r="R83" s="5">
        <v>34.900306513093938</v>
      </c>
      <c r="S83" s="48">
        <f t="shared" si="12"/>
        <v>4126.123289448924</v>
      </c>
      <c r="T83" s="42"/>
      <c r="U83" s="5">
        <v>0</v>
      </c>
      <c r="V83" s="5"/>
      <c r="W83" s="15">
        <f t="shared" si="13"/>
        <v>1164.7616035144933</v>
      </c>
      <c r="X83" s="5">
        <v>0</v>
      </c>
      <c r="Y83" s="5">
        <f t="shared" si="14"/>
        <v>0</v>
      </c>
      <c r="Z83" s="4">
        <v>730.09254050825825</v>
      </c>
      <c r="AA83" s="24">
        <v>206.72637917624596</v>
      </c>
      <c r="AB83" s="24">
        <v>0</v>
      </c>
      <c r="AC83" s="4">
        <v>80.888649303857221</v>
      </c>
      <c r="AD83" s="5"/>
      <c r="AE83" s="5"/>
      <c r="AF83" s="5"/>
      <c r="AG83" s="5"/>
      <c r="AH83" s="24">
        <v>147.05403452613194</v>
      </c>
      <c r="AI83" s="24"/>
      <c r="AJ83" s="5"/>
      <c r="AK83" s="5"/>
      <c r="AL83" s="5"/>
      <c r="AM83" s="5">
        <v>500.36</v>
      </c>
      <c r="AN83" s="49"/>
      <c r="AO83" s="50">
        <f t="shared" si="15"/>
        <v>6643.7180145408693</v>
      </c>
      <c r="AP83" s="5">
        <v>3244.6164564834667</v>
      </c>
      <c r="AQ83" s="5">
        <v>978.53155654581894</v>
      </c>
      <c r="AR83" s="5">
        <v>417.52915243105997</v>
      </c>
      <c r="AS83" s="5">
        <v>47.175211600026572</v>
      </c>
      <c r="AT83" s="5">
        <v>691.81466866562846</v>
      </c>
      <c r="AU83" s="5">
        <v>218.71472941347756</v>
      </c>
      <c r="AV83" s="5">
        <v>858.66683249407129</v>
      </c>
      <c r="AW83" s="5">
        <v>31.976162148325269</v>
      </c>
      <c r="AX83" s="5">
        <v>83.041836071674851</v>
      </c>
      <c r="AY83" s="53">
        <v>71.651408687320782</v>
      </c>
      <c r="AZ83" s="54">
        <v>787.2797797147166</v>
      </c>
      <c r="BA83" s="22">
        <f t="shared" si="16"/>
        <v>38510.033099276799</v>
      </c>
    </row>
    <row r="84" spans="1:53" s="3" customFormat="1" ht="15.6" outlineLevel="1">
      <c r="A84" s="34">
        <f t="shared" si="9"/>
        <v>79</v>
      </c>
      <c r="B84" s="35" t="s">
        <v>21</v>
      </c>
      <c r="C84" s="87">
        <v>13</v>
      </c>
      <c r="D84" s="36"/>
      <c r="E84" s="55">
        <v>393.1</v>
      </c>
      <c r="F84" s="47">
        <f t="shared" si="10"/>
        <v>31966.638968749663</v>
      </c>
      <c r="G84" s="5">
        <v>24551.95005280312</v>
      </c>
      <c r="H84" s="5">
        <f t="shared" si="17"/>
        <v>7414.6889159465418</v>
      </c>
      <c r="I84" s="5">
        <v>0</v>
      </c>
      <c r="J84" s="5"/>
      <c r="K84" s="48">
        <v>0</v>
      </c>
      <c r="L84" s="21">
        <f t="shared" si="11"/>
        <v>0</v>
      </c>
      <c r="M84" s="5"/>
      <c r="N84" s="5"/>
      <c r="O84" s="48"/>
      <c r="P84" s="21">
        <v>5636.3412906725289</v>
      </c>
      <c r="Q84" s="5">
        <v>1210.8136590553113</v>
      </c>
      <c r="R84" s="5">
        <v>2.8943016848813596</v>
      </c>
      <c r="S84" s="48">
        <f t="shared" si="12"/>
        <v>6850.0492514127218</v>
      </c>
      <c r="T84" s="42"/>
      <c r="U84" s="5">
        <v>0</v>
      </c>
      <c r="V84" s="5"/>
      <c r="W84" s="15">
        <f t="shared" si="13"/>
        <v>15367.496073793167</v>
      </c>
      <c r="X84" s="5">
        <v>9069.2220371999992</v>
      </c>
      <c r="Y84" s="5">
        <f t="shared" si="14"/>
        <v>2738.9050552343997</v>
      </c>
      <c r="Z84" s="4">
        <v>2831.8978954095551</v>
      </c>
      <c r="AA84" s="24">
        <v>345.98152100724747</v>
      </c>
      <c r="AB84" s="24">
        <v>0</v>
      </c>
      <c r="AC84" s="4">
        <v>135.37690753297971</v>
      </c>
      <c r="AD84" s="5"/>
      <c r="AE84" s="5"/>
      <c r="AF84" s="5"/>
      <c r="AG84" s="5"/>
      <c r="AH84" s="24">
        <v>246.11265740898529</v>
      </c>
      <c r="AI84" s="24"/>
      <c r="AJ84" s="5"/>
      <c r="AK84" s="5"/>
      <c r="AL84" s="5"/>
      <c r="AM84" s="5">
        <v>3107.26</v>
      </c>
      <c r="AN84" s="49"/>
      <c r="AO84" s="50">
        <f t="shared" si="15"/>
        <v>11119.063145078408</v>
      </c>
      <c r="AP84" s="5">
        <v>5430.2568504923829</v>
      </c>
      <c r="AQ84" s="5">
        <v>1637.6905435889025</v>
      </c>
      <c r="AR84" s="5">
        <v>698.78537900480967</v>
      </c>
      <c r="AS84" s="5">
        <v>78.953404632026775</v>
      </c>
      <c r="AT84" s="5">
        <v>1157.8352616334237</v>
      </c>
      <c r="AU84" s="5">
        <v>366.045470591102</v>
      </c>
      <c r="AV84" s="5">
        <v>1437.0824755339725</v>
      </c>
      <c r="AW84" s="5">
        <v>53.515962791666659</v>
      </c>
      <c r="AX84" s="5">
        <v>138.98052520340337</v>
      </c>
      <c r="AY84" s="53">
        <v>119.91727160671748</v>
      </c>
      <c r="AZ84" s="54">
        <v>1317.6076354132115</v>
      </c>
      <c r="BA84" s="22">
        <f t="shared" si="16"/>
        <v>69728.115074447182</v>
      </c>
    </row>
    <row r="85" spans="1:53" s="3" customFormat="1" ht="15.6" outlineLevel="1">
      <c r="A85" s="34">
        <f t="shared" si="9"/>
        <v>80</v>
      </c>
      <c r="B85" s="35" t="s">
        <v>21</v>
      </c>
      <c r="C85" s="87">
        <v>14</v>
      </c>
      <c r="D85" s="36"/>
      <c r="E85" s="55">
        <v>32.6</v>
      </c>
      <c r="F85" s="47">
        <f t="shared" si="10"/>
        <v>2651.0110159787309</v>
      </c>
      <c r="G85" s="5">
        <v>2036.1067711050159</v>
      </c>
      <c r="H85" s="5">
        <f t="shared" si="17"/>
        <v>614.90424487371479</v>
      </c>
      <c r="I85" s="5">
        <v>0</v>
      </c>
      <c r="J85" s="5"/>
      <c r="K85" s="48">
        <v>0</v>
      </c>
      <c r="L85" s="21">
        <f t="shared" si="11"/>
        <v>0</v>
      </c>
      <c r="M85" s="5"/>
      <c r="N85" s="5"/>
      <c r="O85" s="48"/>
      <c r="P85" s="21">
        <v>467.42489462204134</v>
      </c>
      <c r="Q85" s="5">
        <v>100.41344514170223</v>
      </c>
      <c r="R85" s="5">
        <v>6.0549501505800229</v>
      </c>
      <c r="S85" s="48">
        <f t="shared" si="12"/>
        <v>573.89328991432353</v>
      </c>
      <c r="T85" s="42"/>
      <c r="U85" s="5">
        <v>0</v>
      </c>
      <c r="V85" s="5"/>
      <c r="W85" s="15">
        <f t="shared" si="13"/>
        <v>161.66224571939924</v>
      </c>
      <c r="X85" s="5">
        <v>0</v>
      </c>
      <c r="Y85" s="5">
        <f t="shared" si="14"/>
        <v>0</v>
      </c>
      <c r="Z85" s="4">
        <v>101.3326669813063</v>
      </c>
      <c r="AA85" s="24">
        <v>28.692438526675833</v>
      </c>
      <c r="AB85" s="24">
        <v>0</v>
      </c>
      <c r="AC85" s="4">
        <v>11.226881672793537</v>
      </c>
      <c r="AD85" s="5"/>
      <c r="AE85" s="5"/>
      <c r="AF85" s="5"/>
      <c r="AG85" s="5"/>
      <c r="AH85" s="24">
        <v>20.410258538623562</v>
      </c>
      <c r="AI85" s="24"/>
      <c r="AJ85" s="5"/>
      <c r="AK85" s="5"/>
      <c r="AL85" s="5"/>
      <c r="AM85" s="5">
        <v>258.57000000000005</v>
      </c>
      <c r="AN85" s="49"/>
      <c r="AO85" s="50">
        <f t="shared" si="15"/>
        <v>922.11004459312164</v>
      </c>
      <c r="AP85" s="5">
        <v>450.33419823467739</v>
      </c>
      <c r="AQ85" s="5">
        <v>135.81458082166938</v>
      </c>
      <c r="AR85" s="5">
        <v>57.950657226041209</v>
      </c>
      <c r="AS85" s="5">
        <v>6.5476494301808019</v>
      </c>
      <c r="AT85" s="5">
        <v>96.019917398243749</v>
      </c>
      <c r="AU85" s="5">
        <v>30.356352941414215</v>
      </c>
      <c r="AV85" s="5">
        <v>119.17804299772962</v>
      </c>
      <c r="AW85" s="5">
        <v>4.4381083363223945</v>
      </c>
      <c r="AX85" s="5">
        <v>11.525731675479395</v>
      </c>
      <c r="AY85" s="53">
        <v>9.9448055313634978</v>
      </c>
      <c r="AZ85" s="54">
        <v>109.26992855372859</v>
      </c>
      <c r="BA85" s="22">
        <f t="shared" si="16"/>
        <v>4676.516524759304</v>
      </c>
    </row>
    <row r="86" spans="1:53" s="3" customFormat="1" ht="15.6" outlineLevel="1">
      <c r="A86" s="34">
        <f t="shared" si="9"/>
        <v>81</v>
      </c>
      <c r="B86" s="35" t="s">
        <v>21</v>
      </c>
      <c r="C86" s="87">
        <v>15</v>
      </c>
      <c r="D86" s="36"/>
      <c r="E86" s="55">
        <v>68.2</v>
      </c>
      <c r="F86" s="47">
        <f t="shared" si="10"/>
        <v>5545.9801009125586</v>
      </c>
      <c r="G86" s="5">
        <v>4259.585330962027</v>
      </c>
      <c r="H86" s="5">
        <f t="shared" si="17"/>
        <v>1286.394769950532</v>
      </c>
      <c r="I86" s="5">
        <v>0</v>
      </c>
      <c r="J86" s="5"/>
      <c r="K86" s="48">
        <v>0</v>
      </c>
      <c r="L86" s="21">
        <f t="shared" si="11"/>
        <v>0</v>
      </c>
      <c r="M86" s="5"/>
      <c r="N86" s="5"/>
      <c r="O86" s="48"/>
      <c r="P86" s="21">
        <v>977.86435009887157</v>
      </c>
      <c r="Q86" s="5">
        <v>210.06739137006414</v>
      </c>
      <c r="R86" s="5">
        <v>81.946026231456884</v>
      </c>
      <c r="S86" s="48">
        <f t="shared" si="12"/>
        <v>1269.8777677003927</v>
      </c>
      <c r="T86" s="42"/>
      <c r="U86" s="5">
        <v>0</v>
      </c>
      <c r="V86" s="5"/>
      <c r="W86" s="15">
        <f t="shared" si="13"/>
        <v>338.20138521665717</v>
      </c>
      <c r="X86" s="5">
        <v>0</v>
      </c>
      <c r="Y86" s="5">
        <f t="shared" si="14"/>
        <v>0</v>
      </c>
      <c r="Z86" s="4">
        <v>211.99042601610702</v>
      </c>
      <c r="AA86" s="24">
        <v>60.025285506726732</v>
      </c>
      <c r="AB86" s="24">
        <v>0</v>
      </c>
      <c r="AC86" s="4">
        <v>23.486911965782795</v>
      </c>
      <c r="AD86" s="5"/>
      <c r="AE86" s="5"/>
      <c r="AF86" s="5"/>
      <c r="AG86" s="5"/>
      <c r="AH86" s="24">
        <v>42.698761728040694</v>
      </c>
      <c r="AI86" s="24"/>
      <c r="AJ86" s="5"/>
      <c r="AK86" s="5"/>
      <c r="AL86" s="5"/>
      <c r="AM86" s="5">
        <v>537.03</v>
      </c>
      <c r="AN86" s="49"/>
      <c r="AO86" s="50">
        <f t="shared" si="15"/>
        <v>1929.0768417561621</v>
      </c>
      <c r="AP86" s="5">
        <v>942.11019385291399</v>
      </c>
      <c r="AQ86" s="5">
        <v>284.12743595208133</v>
      </c>
      <c r="AR86" s="5">
        <v>121.23419701889601</v>
      </c>
      <c r="AS86" s="5">
        <v>13.69784328645186</v>
      </c>
      <c r="AT86" s="5">
        <v>200.87602351411726</v>
      </c>
      <c r="AU86" s="5">
        <v>63.50623529461501</v>
      </c>
      <c r="AV86" s="5">
        <v>249.32339056580244</v>
      </c>
      <c r="AW86" s="5">
        <v>9.2846315502204693</v>
      </c>
      <c r="AX86" s="5">
        <v>24.112113505144009</v>
      </c>
      <c r="AY86" s="53">
        <v>20.804777215919952</v>
      </c>
      <c r="AZ86" s="54">
        <v>228.59537200503951</v>
      </c>
      <c r="BA86" s="22">
        <f t="shared" si="16"/>
        <v>9848.7614675908098</v>
      </c>
    </row>
    <row r="87" spans="1:53" s="3" customFormat="1" ht="15.6" outlineLevel="1">
      <c r="A87" s="34">
        <f t="shared" si="9"/>
        <v>82</v>
      </c>
      <c r="B87" s="35" t="s">
        <v>21</v>
      </c>
      <c r="C87" s="87">
        <v>17</v>
      </c>
      <c r="D87" s="36"/>
      <c r="E87" s="55">
        <v>923</v>
      </c>
      <c r="F87" s="47">
        <f t="shared" si="10"/>
        <v>0</v>
      </c>
      <c r="G87" s="4"/>
      <c r="H87" s="4"/>
      <c r="I87" s="4">
        <v>0</v>
      </c>
      <c r="J87" s="4"/>
      <c r="K87" s="37">
        <v>0</v>
      </c>
      <c r="L87" s="21">
        <f t="shared" si="11"/>
        <v>0</v>
      </c>
      <c r="M87" s="5"/>
      <c r="N87" s="5"/>
      <c r="O87" s="48"/>
      <c r="P87" s="21">
        <v>13234.146556323436</v>
      </c>
      <c r="Q87" s="5">
        <v>2842.9941676623048</v>
      </c>
      <c r="R87" s="5">
        <v>23.003483636587735</v>
      </c>
      <c r="S87" s="48">
        <f t="shared" si="12"/>
        <v>16100.144207622328</v>
      </c>
      <c r="T87" s="42"/>
      <c r="U87" s="5">
        <v>0</v>
      </c>
      <c r="V87" s="5"/>
      <c r="W87" s="15">
        <f t="shared" si="13"/>
        <v>7711.3669177478978</v>
      </c>
      <c r="X87" s="5">
        <v>2407.2523799999994</v>
      </c>
      <c r="Y87" s="5">
        <f t="shared" si="14"/>
        <v>726.99021875999983</v>
      </c>
      <c r="Z87" s="4">
        <v>2869.0199884584567</v>
      </c>
      <c r="AA87" s="24">
        <v>812.36566748839834</v>
      </c>
      <c r="AB87" s="24">
        <v>0</v>
      </c>
      <c r="AC87" s="4">
        <v>317.86539214688446</v>
      </c>
      <c r="AD87" s="5"/>
      <c r="AE87" s="4"/>
      <c r="AF87" s="5"/>
      <c r="AG87" s="5"/>
      <c r="AH87" s="24">
        <v>577.87327089415771</v>
      </c>
      <c r="AI87" s="24"/>
      <c r="AJ87" s="5"/>
      <c r="AK87" s="5"/>
      <c r="AL87" s="5"/>
      <c r="AM87" s="5">
        <v>1991.5000000000002</v>
      </c>
      <c r="AN87" s="49"/>
      <c r="AO87" s="50">
        <f t="shared" si="15"/>
        <v>26107.594207345126</v>
      </c>
      <c r="AP87" s="5">
        <v>12750.259661675067</v>
      </c>
      <c r="AQ87" s="5">
        <v>3845.3023956564666</v>
      </c>
      <c r="AR87" s="5">
        <v>1640.7502030563194</v>
      </c>
      <c r="AS87" s="5">
        <v>185.38283509376927</v>
      </c>
      <c r="AT87" s="5">
        <v>2718.6007287907655</v>
      </c>
      <c r="AU87" s="5">
        <v>859.47588235967214</v>
      </c>
      <c r="AV87" s="5">
        <v>3374.2740394755951</v>
      </c>
      <c r="AW87" s="5">
        <v>125.65564400078433</v>
      </c>
      <c r="AX87" s="5">
        <v>326.32669743765274</v>
      </c>
      <c r="AY87" s="53">
        <v>281.56611979903391</v>
      </c>
      <c r="AZ87" s="54">
        <v>3093.7467501561796</v>
      </c>
      <c r="BA87" s="22">
        <f t="shared" si="16"/>
        <v>55004.352082871526</v>
      </c>
    </row>
    <row r="88" spans="1:53" s="3" customFormat="1" ht="15.6" outlineLevel="1">
      <c r="A88" s="34">
        <f t="shared" si="9"/>
        <v>83</v>
      </c>
      <c r="B88" s="35" t="s">
        <v>21</v>
      </c>
      <c r="C88" s="87">
        <v>19</v>
      </c>
      <c r="D88" s="36"/>
      <c r="E88" s="55">
        <v>259.10000000000002</v>
      </c>
      <c r="F88" s="47">
        <f t="shared" si="10"/>
        <v>0</v>
      </c>
      <c r="G88" s="4"/>
      <c r="H88" s="4"/>
      <c r="I88" s="4">
        <v>0</v>
      </c>
      <c r="J88" s="4"/>
      <c r="K88" s="37">
        <v>0</v>
      </c>
      <c r="L88" s="21">
        <f t="shared" si="11"/>
        <v>0</v>
      </c>
      <c r="M88" s="5"/>
      <c r="N88" s="5"/>
      <c r="O88" s="48"/>
      <c r="P88" s="21">
        <v>3715.0242391586166</v>
      </c>
      <c r="Q88" s="5">
        <v>798.07127718451068</v>
      </c>
      <c r="R88" s="5">
        <v>6.5166179039966794</v>
      </c>
      <c r="S88" s="48">
        <f t="shared" si="12"/>
        <v>4519.6121342471242</v>
      </c>
      <c r="T88" s="42"/>
      <c r="U88" s="5">
        <v>0</v>
      </c>
      <c r="V88" s="5"/>
      <c r="W88" s="15">
        <f t="shared" si="13"/>
        <v>8812.0108620306964</v>
      </c>
      <c r="X88" s="5">
        <v>5781.215926330995</v>
      </c>
      <c r="Y88" s="5">
        <f t="shared" si="14"/>
        <v>1745.9272097519604</v>
      </c>
      <c r="Z88" s="4">
        <v>805.37711702013678</v>
      </c>
      <c r="AA88" s="24">
        <v>228.04327675649404</v>
      </c>
      <c r="AB88" s="24">
        <v>0</v>
      </c>
      <c r="AC88" s="4">
        <v>89.229602497570696</v>
      </c>
      <c r="AD88" s="5"/>
      <c r="AE88" s="4"/>
      <c r="AF88" s="5"/>
      <c r="AG88" s="5"/>
      <c r="AH88" s="24">
        <v>162.21772967353874</v>
      </c>
      <c r="AI88" s="24"/>
      <c r="AJ88" s="5"/>
      <c r="AK88" s="5"/>
      <c r="AL88" s="5"/>
      <c r="AM88" s="5">
        <v>2048.67</v>
      </c>
      <c r="AN88" s="49"/>
      <c r="AO88" s="50">
        <f t="shared" si="15"/>
        <v>7328.794863622019</v>
      </c>
      <c r="AP88" s="5">
        <v>3579.1899006934018</v>
      </c>
      <c r="AQ88" s="5">
        <v>1079.434291131734</v>
      </c>
      <c r="AR88" s="5">
        <v>460.58329102046855</v>
      </c>
      <c r="AS88" s="5">
        <v>52.039753599995258</v>
      </c>
      <c r="AT88" s="5">
        <v>763.15216557929296</v>
      </c>
      <c r="AU88" s="5">
        <v>241.26782353130127</v>
      </c>
      <c r="AV88" s="5">
        <v>947.20953805864224</v>
      </c>
      <c r="AW88" s="5">
        <v>35.273431593286269</v>
      </c>
      <c r="AX88" s="5">
        <v>91.604818316463522</v>
      </c>
      <c r="AY88" s="53">
        <v>79.039850097431952</v>
      </c>
      <c r="AZ88" s="54">
        <v>868.46130332119856</v>
      </c>
      <c r="BA88" s="22">
        <f t="shared" si="16"/>
        <v>23577.54916322104</v>
      </c>
    </row>
    <row r="89" spans="1:53" s="3" customFormat="1" ht="15.6" outlineLevel="1">
      <c r="A89" s="34">
        <f t="shared" si="9"/>
        <v>84</v>
      </c>
      <c r="B89" s="35" t="s">
        <v>21</v>
      </c>
      <c r="C89" s="87">
        <v>21</v>
      </c>
      <c r="D89" s="36"/>
      <c r="E89" s="55">
        <v>73.400000000000006</v>
      </c>
      <c r="F89" s="47">
        <f t="shared" si="10"/>
        <v>5968.8407537680623</v>
      </c>
      <c r="G89" s="5">
        <v>4584.3630981321521</v>
      </c>
      <c r="H89" s="5">
        <f t="shared" ref="H89:H93" si="18">G89*0.302</f>
        <v>1384.47765563591</v>
      </c>
      <c r="I89" s="5">
        <v>0</v>
      </c>
      <c r="J89" s="5"/>
      <c r="K89" s="48">
        <v>0</v>
      </c>
      <c r="L89" s="21">
        <f t="shared" si="11"/>
        <v>0</v>
      </c>
      <c r="M89" s="5"/>
      <c r="N89" s="5"/>
      <c r="O89" s="48"/>
      <c r="P89" s="21">
        <v>1052.4229222471727</v>
      </c>
      <c r="Q89" s="5">
        <v>226.08425992027432</v>
      </c>
      <c r="R89" s="5">
        <v>4.9531623005991117</v>
      </c>
      <c r="S89" s="48">
        <f t="shared" si="12"/>
        <v>1283.4603444680461</v>
      </c>
      <c r="T89" s="42"/>
      <c r="U89" s="5">
        <v>0</v>
      </c>
      <c r="V89" s="5"/>
      <c r="W89" s="15">
        <f t="shared" si="13"/>
        <v>363.98800109827914</v>
      </c>
      <c r="X89" s="5">
        <v>0</v>
      </c>
      <c r="Y89" s="5">
        <f t="shared" si="14"/>
        <v>0</v>
      </c>
      <c r="Z89" s="4">
        <v>228.15391890883069</v>
      </c>
      <c r="AA89" s="24">
        <v>64.601993492576852</v>
      </c>
      <c r="AB89" s="24">
        <v>0</v>
      </c>
      <c r="AC89" s="4">
        <v>25.277702907455382</v>
      </c>
      <c r="AD89" s="5"/>
      <c r="AE89" s="5"/>
      <c r="AF89" s="5"/>
      <c r="AG89" s="5"/>
      <c r="AH89" s="24">
        <v>45.954385789416229</v>
      </c>
      <c r="AI89" s="24"/>
      <c r="AJ89" s="5"/>
      <c r="AK89" s="5"/>
      <c r="AL89" s="5"/>
      <c r="AM89" s="5">
        <v>581.23</v>
      </c>
      <c r="AN89" s="49"/>
      <c r="AO89" s="50">
        <f t="shared" si="15"/>
        <v>2076.1618795440218</v>
      </c>
      <c r="AP89" s="5">
        <v>1013.9426426510834</v>
      </c>
      <c r="AQ89" s="5">
        <v>305.79111142056843</v>
      </c>
      <c r="AR89" s="5">
        <v>130.47786013470625</v>
      </c>
      <c r="AS89" s="5">
        <v>14.742253625008304</v>
      </c>
      <c r="AT89" s="5">
        <v>216.19208395800888</v>
      </c>
      <c r="AU89" s="5">
        <v>68.348352941711738</v>
      </c>
      <c r="AV89" s="5">
        <v>268.33338515439726</v>
      </c>
      <c r="AW89" s="5">
        <v>9.9925506713516477</v>
      </c>
      <c r="AX89" s="5">
        <v>25.950573772398386</v>
      </c>
      <c r="AY89" s="53">
        <v>22.391065214787744</v>
      </c>
      <c r="AZ89" s="54">
        <v>246.02493116084895</v>
      </c>
      <c r="BA89" s="22">
        <f t="shared" si="16"/>
        <v>10519.705910039258</v>
      </c>
    </row>
    <row r="90" spans="1:53" s="3" customFormat="1" ht="15.6" outlineLevel="1">
      <c r="A90" s="34">
        <f t="shared" si="9"/>
        <v>85</v>
      </c>
      <c r="B90" s="35" t="s">
        <v>21</v>
      </c>
      <c r="C90" s="87">
        <v>23</v>
      </c>
      <c r="D90" s="36"/>
      <c r="E90" s="55">
        <v>55.79</v>
      </c>
      <c r="F90" s="47">
        <f t="shared" si="10"/>
        <v>4536.8068890016375</v>
      </c>
      <c r="G90" s="5">
        <v>3484.4906981579397</v>
      </c>
      <c r="H90" s="5">
        <f t="shared" si="18"/>
        <v>1052.3161908436978</v>
      </c>
      <c r="I90" s="5">
        <v>0</v>
      </c>
      <c r="J90" s="5"/>
      <c r="K90" s="48">
        <v>0</v>
      </c>
      <c r="L90" s="21">
        <f t="shared" si="11"/>
        <v>0</v>
      </c>
      <c r="M90" s="5"/>
      <c r="N90" s="5"/>
      <c r="O90" s="48"/>
      <c r="P90" s="21">
        <v>799.92745002956076</v>
      </c>
      <c r="Q90" s="5">
        <v>171.8425185415818</v>
      </c>
      <c r="R90" s="5">
        <v>6.6267079067344987</v>
      </c>
      <c r="S90" s="48">
        <f t="shared" si="12"/>
        <v>978.39667647787701</v>
      </c>
      <c r="T90" s="42"/>
      <c r="U90" s="5">
        <v>0</v>
      </c>
      <c r="V90" s="5"/>
      <c r="W90" s="15">
        <f t="shared" si="13"/>
        <v>276.66063462224787</v>
      </c>
      <c r="X90" s="5">
        <v>0</v>
      </c>
      <c r="Y90" s="5">
        <f t="shared" si="14"/>
        <v>0</v>
      </c>
      <c r="Z90" s="4">
        <v>173.41562855481831</v>
      </c>
      <c r="AA90" s="24">
        <v>49.102795871265158</v>
      </c>
      <c r="AB90" s="24">
        <v>0</v>
      </c>
      <c r="AC90" s="4">
        <v>19.213120506906481</v>
      </c>
      <c r="AD90" s="5"/>
      <c r="AE90" s="5"/>
      <c r="AF90" s="5"/>
      <c r="AG90" s="5"/>
      <c r="AH90" s="24">
        <v>34.929089689257921</v>
      </c>
      <c r="AI90" s="24"/>
      <c r="AJ90" s="5"/>
      <c r="AK90" s="5"/>
      <c r="AL90" s="5"/>
      <c r="AM90" s="5">
        <v>121.5</v>
      </c>
      <c r="AN90" s="49"/>
      <c r="AO90" s="50">
        <f t="shared" si="15"/>
        <v>1578.0527419585962</v>
      </c>
      <c r="AP90" s="5">
        <v>770.67929200959043</v>
      </c>
      <c r="AQ90" s="5">
        <v>232.42624122824947</v>
      </c>
      <c r="AR90" s="5">
        <v>99.173839467510362</v>
      </c>
      <c r="AS90" s="5">
        <v>11.205317843858491</v>
      </c>
      <c r="AT90" s="5">
        <v>164.323656185522</v>
      </c>
      <c r="AU90" s="5">
        <v>51.950335294524493</v>
      </c>
      <c r="AV90" s="5">
        <v>203.95530732648263</v>
      </c>
      <c r="AW90" s="5">
        <v>7.5951553399824032</v>
      </c>
      <c r="AX90" s="5">
        <v>19.724557367331144</v>
      </c>
      <c r="AY90" s="53">
        <v>17.01903989554507</v>
      </c>
      <c r="AZ90" s="54">
        <v>186.99905871204038</v>
      </c>
      <c r="BA90" s="22">
        <f t="shared" si="16"/>
        <v>7678.4160007723985</v>
      </c>
    </row>
    <row r="91" spans="1:53" s="3" customFormat="1" ht="15.6" outlineLevel="1">
      <c r="A91" s="34">
        <f t="shared" si="9"/>
        <v>86</v>
      </c>
      <c r="B91" s="35" t="s">
        <v>21</v>
      </c>
      <c r="C91" s="87">
        <v>29</v>
      </c>
      <c r="D91" s="36"/>
      <c r="E91" s="55">
        <v>74.64</v>
      </c>
      <c r="F91" s="47">
        <f t="shared" si="10"/>
        <v>6069.6767556028362</v>
      </c>
      <c r="G91" s="5">
        <v>4661.8101041496438</v>
      </c>
      <c r="H91" s="5">
        <f t="shared" si="18"/>
        <v>1407.8666514531924</v>
      </c>
      <c r="I91" s="5">
        <v>0</v>
      </c>
      <c r="J91" s="5"/>
      <c r="K91" s="48">
        <v>0</v>
      </c>
      <c r="L91" s="21">
        <f t="shared" si="11"/>
        <v>0</v>
      </c>
      <c r="M91" s="5"/>
      <c r="N91" s="5"/>
      <c r="O91" s="48"/>
      <c r="P91" s="21">
        <v>1070.2022740671523</v>
      </c>
      <c r="Q91" s="5">
        <v>229.90366703609371</v>
      </c>
      <c r="R91" s="5">
        <v>22.208882407149446</v>
      </c>
      <c r="S91" s="48">
        <f t="shared" si="12"/>
        <v>1322.3148235103956</v>
      </c>
      <c r="T91" s="42"/>
      <c r="U91" s="5">
        <v>0</v>
      </c>
      <c r="V91" s="5"/>
      <c r="W91" s="15">
        <f t="shared" si="13"/>
        <v>370.13711719312749</v>
      </c>
      <c r="X91" s="5">
        <v>0</v>
      </c>
      <c r="Y91" s="5">
        <f t="shared" si="14"/>
        <v>0</v>
      </c>
      <c r="Z91" s="4">
        <v>232.00829029094177</v>
      </c>
      <c r="AA91" s="24">
        <v>65.693362319971882</v>
      </c>
      <c r="AB91" s="24">
        <v>0</v>
      </c>
      <c r="AC91" s="4">
        <v>25.704737670469612</v>
      </c>
      <c r="AD91" s="5"/>
      <c r="AE91" s="5"/>
      <c r="AF91" s="5"/>
      <c r="AG91" s="5"/>
      <c r="AH91" s="24">
        <v>46.730726911744242</v>
      </c>
      <c r="AI91" s="24"/>
      <c r="AJ91" s="5"/>
      <c r="AK91" s="5"/>
      <c r="AL91" s="5"/>
      <c r="AM91" s="5">
        <v>590.07000000000005</v>
      </c>
      <c r="AN91" s="49"/>
      <c r="AO91" s="50">
        <f t="shared" si="15"/>
        <v>2111.2360039395885</v>
      </c>
      <c r="AP91" s="5">
        <v>1031.0719189029546</v>
      </c>
      <c r="AQ91" s="5">
        <v>310.95706480151534</v>
      </c>
      <c r="AR91" s="5">
        <v>132.68211826232255</v>
      </c>
      <c r="AS91" s="5">
        <v>14.991305321125612</v>
      </c>
      <c r="AT91" s="5">
        <v>219.84437529462923</v>
      </c>
      <c r="AU91" s="5">
        <v>69.503011765250207</v>
      </c>
      <c r="AV91" s="5">
        <v>272.86653771013914</v>
      </c>
      <c r="AW91" s="5">
        <v>10.16136215408293</v>
      </c>
      <c r="AX91" s="5">
        <v>26.388975836128282</v>
      </c>
      <c r="AY91" s="53">
        <v>22.769333891440837</v>
      </c>
      <c r="AZ91" s="54">
        <v>250.18121065184971</v>
      </c>
      <c r="BA91" s="22">
        <f t="shared" si="16"/>
        <v>10713.615910897797</v>
      </c>
    </row>
    <row r="92" spans="1:53" s="3" customFormat="1" ht="15.6" outlineLevel="1">
      <c r="A92" s="34">
        <f t="shared" si="9"/>
        <v>87</v>
      </c>
      <c r="B92" s="35" t="s">
        <v>21</v>
      </c>
      <c r="C92" s="87">
        <v>2</v>
      </c>
      <c r="D92" s="36"/>
      <c r="E92" s="55">
        <v>250.15</v>
      </c>
      <c r="F92" s="47">
        <f t="shared" si="10"/>
        <v>20342.036983039252</v>
      </c>
      <c r="G92" s="5">
        <v>15623.684318770545</v>
      </c>
      <c r="H92" s="5">
        <f t="shared" si="18"/>
        <v>4718.3526642687048</v>
      </c>
      <c r="I92" s="5">
        <v>0</v>
      </c>
      <c r="J92" s="5"/>
      <c r="K92" s="48">
        <v>0</v>
      </c>
      <c r="L92" s="21">
        <f t="shared" si="11"/>
        <v>0</v>
      </c>
      <c r="M92" s="5"/>
      <c r="N92" s="5"/>
      <c r="O92" s="48"/>
      <c r="P92" s="21">
        <v>3586.6974659418288</v>
      </c>
      <c r="Q92" s="5">
        <v>770.50378227597571</v>
      </c>
      <c r="R92" s="5">
        <v>25.027719170799241</v>
      </c>
      <c r="S92" s="48">
        <f t="shared" si="12"/>
        <v>4382.2289673886035</v>
      </c>
      <c r="T92" s="42"/>
      <c r="U92" s="5">
        <v>0</v>
      </c>
      <c r="V92" s="5"/>
      <c r="W92" s="15">
        <f t="shared" si="13"/>
        <v>1240.4849928437948</v>
      </c>
      <c r="X92" s="5">
        <v>0</v>
      </c>
      <c r="Y92" s="5">
        <f t="shared" si="14"/>
        <v>0</v>
      </c>
      <c r="Z92" s="4">
        <v>777.55725906054499</v>
      </c>
      <c r="AA92" s="24">
        <v>220.16605820392508</v>
      </c>
      <c r="AB92" s="24">
        <v>0</v>
      </c>
      <c r="AC92" s="4">
        <v>86.147375780653448</v>
      </c>
      <c r="AD92" s="5"/>
      <c r="AE92" s="5"/>
      <c r="AF92" s="5"/>
      <c r="AG92" s="5"/>
      <c r="AH92" s="24">
        <v>156.61429979867123</v>
      </c>
      <c r="AI92" s="24"/>
      <c r="AJ92" s="5"/>
      <c r="AK92" s="5"/>
      <c r="AL92" s="5"/>
      <c r="AM92" s="5">
        <v>547.12</v>
      </c>
      <c r="AN92" s="49"/>
      <c r="AO92" s="50">
        <f t="shared" si="15"/>
        <v>7075.6388851217589</v>
      </c>
      <c r="AP92" s="5">
        <v>3455.5552051657833</v>
      </c>
      <c r="AQ92" s="5">
        <v>1042.1477727773186</v>
      </c>
      <c r="AR92" s="5">
        <v>444.67352469614121</v>
      </c>
      <c r="AS92" s="5">
        <v>50.242162728825988</v>
      </c>
      <c r="AT92" s="5">
        <v>736.79086923836405</v>
      </c>
      <c r="AU92" s="5">
        <v>232.93379411947129</v>
      </c>
      <c r="AV92" s="5">
        <v>914.49041275711841</v>
      </c>
      <c r="AW92" s="5">
        <v>34.054993875185488</v>
      </c>
      <c r="AX92" s="5">
        <v>88.440545356477614</v>
      </c>
      <c r="AY92" s="53">
        <v>76.309604407072953</v>
      </c>
      <c r="AZ92" s="54">
        <v>838.46235054341105</v>
      </c>
      <c r="BA92" s="22">
        <f t="shared" si="16"/>
        <v>34425.97217893682</v>
      </c>
    </row>
    <row r="93" spans="1:53" s="3" customFormat="1" ht="15.6" outlineLevel="1">
      <c r="A93" s="34">
        <f t="shared" si="9"/>
        <v>88</v>
      </c>
      <c r="B93" s="35" t="s">
        <v>21</v>
      </c>
      <c r="C93" s="87">
        <v>6</v>
      </c>
      <c r="D93" s="36"/>
      <c r="E93" s="55">
        <v>281.89999999999998</v>
      </c>
      <c r="F93" s="47">
        <f t="shared" si="10"/>
        <v>22923.926546147362</v>
      </c>
      <c r="G93" s="5">
        <v>17606.702416395823</v>
      </c>
      <c r="H93" s="5">
        <f t="shared" si="18"/>
        <v>5317.2241297515384</v>
      </c>
      <c r="I93" s="5">
        <v>0</v>
      </c>
      <c r="J93" s="5"/>
      <c r="K93" s="48">
        <v>0</v>
      </c>
      <c r="L93" s="21">
        <f t="shared" si="11"/>
        <v>0</v>
      </c>
      <c r="M93" s="5"/>
      <c r="N93" s="5"/>
      <c r="O93" s="48"/>
      <c r="P93" s="21">
        <v>4041.9349016550127</v>
      </c>
      <c r="Q93" s="5">
        <v>868.29908544312423</v>
      </c>
      <c r="R93" s="5">
        <v>37.235279958258957</v>
      </c>
      <c r="S93" s="48">
        <f t="shared" si="12"/>
        <v>4947.4692670563954</v>
      </c>
      <c r="T93" s="42"/>
      <c r="U93" s="5">
        <v>0</v>
      </c>
      <c r="V93" s="5"/>
      <c r="W93" s="15">
        <f t="shared" si="13"/>
        <v>7702.9736547994671</v>
      </c>
      <c r="X93" s="5">
        <v>4619.8475699999999</v>
      </c>
      <c r="Y93" s="5">
        <f t="shared" si="14"/>
        <v>1395.1939661399999</v>
      </c>
      <c r="Z93" s="4">
        <v>1166.2478166266947</v>
      </c>
      <c r="AA93" s="24">
        <v>248.11038100214466</v>
      </c>
      <c r="AB93" s="24">
        <v>0</v>
      </c>
      <c r="AC93" s="4">
        <v>97.081532011058215</v>
      </c>
      <c r="AD93" s="5"/>
      <c r="AE93" s="5"/>
      <c r="AF93" s="5"/>
      <c r="AG93" s="5"/>
      <c r="AH93" s="24">
        <v>176.49238901956997</v>
      </c>
      <c r="AI93" s="24"/>
      <c r="AJ93" s="5"/>
      <c r="AK93" s="5"/>
      <c r="AL93" s="5"/>
      <c r="AM93" s="5">
        <v>605.66</v>
      </c>
      <c r="AN93" s="49"/>
      <c r="AO93" s="50">
        <f t="shared" si="15"/>
        <v>7973.7061831534038</v>
      </c>
      <c r="AP93" s="5">
        <v>3894.1475608084525</v>
      </c>
      <c r="AQ93" s="5">
        <v>1174.4211758781778</v>
      </c>
      <c r="AR93" s="5">
        <v>501.11319852825193</v>
      </c>
      <c r="AS93" s="5">
        <v>56.619091238281214</v>
      </c>
      <c r="AT93" s="5">
        <v>830.30719983327947</v>
      </c>
      <c r="AU93" s="5">
        <v>262.49864706087931</v>
      </c>
      <c r="AV93" s="5">
        <v>1030.5610527932508</v>
      </c>
      <c r="AW93" s="5">
        <v>38.377384662861438</v>
      </c>
      <c r="AX93" s="5">
        <v>99.665759488271206</v>
      </c>
      <c r="AY93" s="53">
        <v>85.995112861698445</v>
      </c>
      <c r="AZ93" s="54">
        <v>944.88321654282458</v>
      </c>
      <c r="BA93" s="22">
        <f t="shared" si="16"/>
        <v>45098.61886769945</v>
      </c>
    </row>
    <row r="94" spans="1:53" s="3" customFormat="1" ht="15.6" outlineLevel="1">
      <c r="A94" s="34">
        <f t="shared" si="9"/>
        <v>89</v>
      </c>
      <c r="B94" s="35" t="s">
        <v>22</v>
      </c>
      <c r="C94" s="87">
        <v>48</v>
      </c>
      <c r="D94" s="36"/>
      <c r="E94" s="55">
        <v>419.4</v>
      </c>
      <c r="F94" s="47">
        <f t="shared" si="10"/>
        <v>52</v>
      </c>
      <c r="G94" s="5"/>
      <c r="H94" s="5"/>
      <c r="I94" s="5">
        <v>52</v>
      </c>
      <c r="J94" s="5"/>
      <c r="K94" s="48">
        <v>0</v>
      </c>
      <c r="L94" s="21">
        <f t="shared" si="11"/>
        <v>0</v>
      </c>
      <c r="M94" s="5"/>
      <c r="N94" s="5"/>
      <c r="O94" s="48"/>
      <c r="P94" s="21">
        <v>6013.4356074995112</v>
      </c>
      <c r="Q94" s="5">
        <v>1291.8220519150277</v>
      </c>
      <c r="R94" s="5">
        <v>21.24559488319354</v>
      </c>
      <c r="S94" s="48">
        <f t="shared" si="12"/>
        <v>7326.5032542977333</v>
      </c>
      <c r="T94" s="42"/>
      <c r="U94" s="5">
        <v>0</v>
      </c>
      <c r="V94" s="5">
        <v>522.96860000000004</v>
      </c>
      <c r="W94" s="15">
        <f t="shared" si="13"/>
        <v>43366.852638749879</v>
      </c>
      <c r="X94" s="5">
        <v>29211.261819205232</v>
      </c>
      <c r="Y94" s="5">
        <f t="shared" si="14"/>
        <v>8821.8010693999804</v>
      </c>
      <c r="Z94" s="4">
        <v>4557.6478690785225</v>
      </c>
      <c r="AA94" s="5">
        <v>369.12910178183552</v>
      </c>
      <c r="AB94" s="5">
        <v>0</v>
      </c>
      <c r="AC94" s="5">
        <v>144.4341771033622</v>
      </c>
      <c r="AD94" s="5"/>
      <c r="AE94" s="5"/>
      <c r="AF94" s="5"/>
      <c r="AG94" s="5"/>
      <c r="AH94" s="5">
        <v>262.57860218094226</v>
      </c>
      <c r="AI94" s="5"/>
      <c r="AJ94" s="5"/>
      <c r="AK94" s="5"/>
      <c r="AL94" s="5"/>
      <c r="AM94" s="5"/>
      <c r="AN94" s="49"/>
      <c r="AO94" s="50">
        <f t="shared" si="15"/>
        <v>11862.9740092747</v>
      </c>
      <c r="AP94" s="5">
        <v>5793.5632742215857</v>
      </c>
      <c r="AQ94" s="5">
        <v>1747.2587483622126</v>
      </c>
      <c r="AR94" s="5">
        <v>745.53698284054212</v>
      </c>
      <c r="AS94" s="5">
        <v>84.235710767418013</v>
      </c>
      <c r="AT94" s="5">
        <v>1235.2991827246447</v>
      </c>
      <c r="AU94" s="5">
        <v>390.53541176776434</v>
      </c>
      <c r="AV94" s="5">
        <v>1533.2291789339811</v>
      </c>
      <c r="AW94" s="5">
        <v>57.096399885080118</v>
      </c>
      <c r="AX94" s="5">
        <v>148.27889155509376</v>
      </c>
      <c r="AY94" s="53">
        <v>127.94022821637574</v>
      </c>
      <c r="AZ94" s="54">
        <v>1405.7609826820169</v>
      </c>
      <c r="BA94" s="22">
        <f t="shared" si="16"/>
        <v>64537.059485004327</v>
      </c>
    </row>
    <row r="95" spans="1:53" s="3" customFormat="1" ht="15.6" outlineLevel="1">
      <c r="A95" s="34">
        <f t="shared" si="9"/>
        <v>90</v>
      </c>
      <c r="B95" s="35" t="s">
        <v>22</v>
      </c>
      <c r="C95" s="87">
        <v>12</v>
      </c>
      <c r="D95" s="36"/>
      <c r="E95" s="55">
        <v>239.3</v>
      </c>
      <c r="F95" s="47">
        <f t="shared" si="10"/>
        <v>0</v>
      </c>
      <c r="G95" s="5"/>
      <c r="H95" s="5"/>
      <c r="I95" s="5"/>
      <c r="J95" s="5"/>
      <c r="K95" s="48">
        <v>0</v>
      </c>
      <c r="L95" s="21">
        <f t="shared" si="11"/>
        <v>0</v>
      </c>
      <c r="M95" s="5"/>
      <c r="N95" s="5"/>
      <c r="O95" s="48"/>
      <c r="P95" s="21">
        <v>3431.1281375170088</v>
      </c>
      <c r="Q95" s="5">
        <v>737.08397001255651</v>
      </c>
      <c r="R95" s="5">
        <v>17.03731574628015</v>
      </c>
      <c r="S95" s="48">
        <f t="shared" si="12"/>
        <v>4185.2494232758454</v>
      </c>
      <c r="T95" s="42"/>
      <c r="U95" s="5">
        <v>0</v>
      </c>
      <c r="V95" s="5"/>
      <c r="W95" s="15">
        <f t="shared" si="13"/>
        <v>1186.6802270138724</v>
      </c>
      <c r="X95" s="5">
        <v>0</v>
      </c>
      <c r="Y95" s="5">
        <f t="shared" si="14"/>
        <v>0</v>
      </c>
      <c r="Z95" s="4">
        <v>743.83150946707349</v>
      </c>
      <c r="AA95" s="24">
        <v>210.61658096421863</v>
      </c>
      <c r="AB95" s="24">
        <v>0</v>
      </c>
      <c r="AC95" s="4">
        <v>82.410821604278937</v>
      </c>
      <c r="AD95" s="5"/>
      <c r="AE95" s="5"/>
      <c r="AF95" s="5"/>
      <c r="AG95" s="5"/>
      <c r="AH95" s="24">
        <v>149.82131497830119</v>
      </c>
      <c r="AI95" s="24"/>
      <c r="AJ95" s="5"/>
      <c r="AK95" s="5"/>
      <c r="AL95" s="5"/>
      <c r="AM95" s="5"/>
      <c r="AN95" s="49"/>
      <c r="AO95" s="50">
        <f t="shared" si="15"/>
        <v>6768.7402966605523</v>
      </c>
      <c r="AP95" s="5">
        <v>3305.6740379619109</v>
      </c>
      <c r="AQ95" s="5">
        <v>996.94568069403317</v>
      </c>
      <c r="AR95" s="5">
        <v>425.38626607949874</v>
      </c>
      <c r="AS95" s="5">
        <v>48.062960387799563</v>
      </c>
      <c r="AT95" s="5">
        <v>704.83332004293641</v>
      </c>
      <c r="AU95" s="5">
        <v>222.83052941350982</v>
      </c>
      <c r="AV95" s="5">
        <v>874.8253278943771</v>
      </c>
      <c r="AW95" s="5">
        <v>32.577893401286779</v>
      </c>
      <c r="AX95" s="5">
        <v>84.604527298841077</v>
      </c>
      <c r="AY95" s="53">
        <v>72.999753486358429</v>
      </c>
      <c r="AZ95" s="54">
        <v>802.0949049971548</v>
      </c>
      <c r="BA95" s="22">
        <f t="shared" si="16"/>
        <v>12942.764851947426</v>
      </c>
    </row>
    <row r="96" spans="1:53" s="3" customFormat="1" ht="15.6" outlineLevel="1">
      <c r="A96" s="34">
        <f t="shared" si="9"/>
        <v>91</v>
      </c>
      <c r="B96" s="35" t="s">
        <v>22</v>
      </c>
      <c r="C96" s="87">
        <v>18</v>
      </c>
      <c r="D96" s="36"/>
      <c r="E96" s="55">
        <v>191.9</v>
      </c>
      <c r="F96" s="47">
        <f t="shared" si="10"/>
        <v>0</v>
      </c>
      <c r="G96" s="5"/>
      <c r="H96" s="5"/>
      <c r="I96" s="5">
        <v>0</v>
      </c>
      <c r="J96" s="5"/>
      <c r="K96" s="48">
        <v>0</v>
      </c>
      <c r="L96" s="21">
        <f t="shared" si="11"/>
        <v>0</v>
      </c>
      <c r="M96" s="5"/>
      <c r="N96" s="5"/>
      <c r="O96" s="48"/>
      <c r="P96" s="21">
        <v>2751.4980760113413</v>
      </c>
      <c r="Q96" s="5">
        <v>591.08405284333298</v>
      </c>
      <c r="R96" s="5">
        <v>70.448723526176636</v>
      </c>
      <c r="S96" s="48">
        <f t="shared" si="12"/>
        <v>3413.0308523808508</v>
      </c>
      <c r="T96" s="42"/>
      <c r="U96" s="5">
        <v>0</v>
      </c>
      <c r="V96" s="5"/>
      <c r="W96" s="15">
        <f t="shared" si="13"/>
        <v>951.62530532370261</v>
      </c>
      <c r="X96" s="5">
        <v>0</v>
      </c>
      <c r="Y96" s="5">
        <f t="shared" si="14"/>
        <v>0</v>
      </c>
      <c r="Z96" s="4">
        <v>596.49505502186116</v>
      </c>
      <c r="AA96" s="24">
        <v>168.89812740089238</v>
      </c>
      <c r="AB96" s="24">
        <v>0</v>
      </c>
      <c r="AC96" s="4">
        <v>66.087073405186487</v>
      </c>
      <c r="AD96" s="5"/>
      <c r="AE96" s="5"/>
      <c r="AF96" s="5"/>
      <c r="AG96" s="5"/>
      <c r="AH96" s="24">
        <v>120.14504949576261</v>
      </c>
      <c r="AI96" s="24"/>
      <c r="AJ96" s="5"/>
      <c r="AK96" s="5"/>
      <c r="AL96" s="5"/>
      <c r="AM96" s="5"/>
      <c r="AN96" s="49"/>
      <c r="AO96" s="50">
        <f t="shared" si="15"/>
        <v>5428.0036060558277</v>
      </c>
      <c r="AP96" s="5">
        <v>2650.8936393016743</v>
      </c>
      <c r="AQ96" s="5">
        <v>799.47294661590024</v>
      </c>
      <c r="AR96" s="5">
        <v>341.12672152384374</v>
      </c>
      <c r="AS96" s="5">
        <v>38.542758455573484</v>
      </c>
      <c r="AT96" s="5">
        <v>565.2215383043856</v>
      </c>
      <c r="AU96" s="5">
        <v>178.69276470728181</v>
      </c>
      <c r="AV96" s="5">
        <v>701.54191568295425</v>
      </c>
      <c r="AW96" s="5">
        <v>26.124938335591025</v>
      </c>
      <c r="AX96" s="5">
        <v>67.846254862714588</v>
      </c>
      <c r="AY96" s="53">
        <v>58.540128265909658</v>
      </c>
      <c r="AZ96" s="54">
        <v>643.21776961535318</v>
      </c>
      <c r="BA96" s="22">
        <f t="shared" si="16"/>
        <v>10435.877533375733</v>
      </c>
    </row>
    <row r="97" spans="1:53" s="3" customFormat="1" ht="15.6" outlineLevel="1">
      <c r="A97" s="34">
        <f t="shared" si="9"/>
        <v>92</v>
      </c>
      <c r="B97" s="35" t="s">
        <v>121</v>
      </c>
      <c r="C97" s="87">
        <v>5</v>
      </c>
      <c r="D97" s="36"/>
      <c r="E97" s="55">
        <v>793.5</v>
      </c>
      <c r="F97" s="47">
        <f t="shared" si="10"/>
        <v>0</v>
      </c>
      <c r="G97" s="5"/>
      <c r="H97" s="5"/>
      <c r="I97" s="5">
        <v>0</v>
      </c>
      <c r="J97" s="5"/>
      <c r="K97" s="48">
        <v>0</v>
      </c>
      <c r="L97" s="21">
        <f t="shared" si="11"/>
        <v>0</v>
      </c>
      <c r="M97" s="5"/>
      <c r="N97" s="5"/>
      <c r="O97" s="48"/>
      <c r="P97" s="21">
        <v>11377.351346091709</v>
      </c>
      <c r="Q97" s="5">
        <v>2444.1125374214939</v>
      </c>
      <c r="R97" s="5">
        <v>28.545272322793089</v>
      </c>
      <c r="S97" s="48">
        <f t="shared" si="12"/>
        <v>13850.009155835996</v>
      </c>
      <c r="T97" s="42"/>
      <c r="U97" s="5">
        <v>0</v>
      </c>
      <c r="V97" s="5">
        <v>1270.0666000000001</v>
      </c>
      <c r="W97" s="15">
        <f t="shared" si="13"/>
        <v>18202.874691781646</v>
      </c>
      <c r="X97" s="5">
        <v>10958.476411319496</v>
      </c>
      <c r="Y97" s="5">
        <f t="shared" si="14"/>
        <v>3309.4598762184878</v>
      </c>
      <c r="Z97" s="4">
        <v>2466.4868481492804</v>
      </c>
      <c r="AA97" s="5">
        <v>698.38803591770761</v>
      </c>
      <c r="AB97" s="5">
        <v>0</v>
      </c>
      <c r="AC97" s="5">
        <v>273.267810041769</v>
      </c>
      <c r="AD97" s="5"/>
      <c r="AE97" s="5"/>
      <c r="AF97" s="5"/>
      <c r="AG97" s="5"/>
      <c r="AH97" s="5">
        <v>496.79571013490158</v>
      </c>
      <c r="AI97" s="5"/>
      <c r="AJ97" s="5"/>
      <c r="AK97" s="5"/>
      <c r="AL97" s="5"/>
      <c r="AM97" s="5">
        <v>2844.5800000000008</v>
      </c>
      <c r="AN97" s="49"/>
      <c r="AO97" s="50">
        <f t="shared" si="15"/>
        <v>22444.611054743622</v>
      </c>
      <c r="AP97" s="5">
        <v>10961.355407951427</v>
      </c>
      <c r="AQ97" s="5">
        <v>3305.7935546624121</v>
      </c>
      <c r="AR97" s="5">
        <v>1410.547438922199</v>
      </c>
      <c r="AS97" s="5">
        <v>159.37300070087315</v>
      </c>
      <c r="AT97" s="5">
        <v>2337.17191581308</v>
      </c>
      <c r="AU97" s="5">
        <v>738.88852941755135</v>
      </c>
      <c r="AV97" s="5">
        <v>2900.8520588557799</v>
      </c>
      <c r="AW97" s="5">
        <v>108.02573511876747</v>
      </c>
      <c r="AX97" s="5">
        <v>280.54196578199077</v>
      </c>
      <c r="AY97" s="53">
        <v>242.06144751953784</v>
      </c>
      <c r="AZ97" s="54">
        <v>2659.6836904105403</v>
      </c>
      <c r="BA97" s="22">
        <f t="shared" si="16"/>
        <v>61271.825192771808</v>
      </c>
    </row>
    <row r="98" spans="1:53" s="3" customFormat="1" ht="15.6" outlineLevel="1">
      <c r="A98" s="34">
        <f t="shared" si="9"/>
        <v>93</v>
      </c>
      <c r="B98" s="35" t="s">
        <v>23</v>
      </c>
      <c r="C98" s="87">
        <v>53</v>
      </c>
      <c r="D98" s="36"/>
      <c r="E98" s="55">
        <v>321.52</v>
      </c>
      <c r="F98" s="47">
        <f t="shared" si="10"/>
        <v>0</v>
      </c>
      <c r="G98" s="5"/>
      <c r="H98" s="5"/>
      <c r="I98" s="5">
        <v>0</v>
      </c>
      <c r="J98" s="5"/>
      <c r="K98" s="48">
        <v>0</v>
      </c>
      <c r="L98" s="21">
        <f t="shared" si="11"/>
        <v>0</v>
      </c>
      <c r="M98" s="5"/>
      <c r="N98" s="5"/>
      <c r="O98" s="48"/>
      <c r="P98" s="21">
        <v>4610.0138686772607</v>
      </c>
      <c r="Q98" s="5">
        <v>990.33530312761025</v>
      </c>
      <c r="R98" s="5">
        <v>66.338104875562948</v>
      </c>
      <c r="S98" s="48">
        <f t="shared" si="12"/>
        <v>5666.6872766804336</v>
      </c>
      <c r="T98" s="42"/>
      <c r="U98" s="5">
        <v>0</v>
      </c>
      <c r="V98" s="5"/>
      <c r="W98" s="15">
        <f t="shared" si="13"/>
        <v>1594.4062958190561</v>
      </c>
      <c r="X98" s="5">
        <v>0</v>
      </c>
      <c r="Y98" s="5">
        <f t="shared" si="14"/>
        <v>0</v>
      </c>
      <c r="Z98" s="4">
        <v>999.4011990131778</v>
      </c>
      <c r="AA98" s="24">
        <v>282.98137530971815</v>
      </c>
      <c r="AB98" s="24">
        <v>0</v>
      </c>
      <c r="AC98" s="4">
        <v>110.72598145510975</v>
      </c>
      <c r="AD98" s="5"/>
      <c r="AE98" s="5"/>
      <c r="AF98" s="5"/>
      <c r="AG98" s="5"/>
      <c r="AH98" s="24">
        <v>201.2977400410505</v>
      </c>
      <c r="AI98" s="24"/>
      <c r="AJ98" s="5"/>
      <c r="AK98" s="5"/>
      <c r="AL98" s="5"/>
      <c r="AM98" s="5">
        <v>717.22</v>
      </c>
      <c r="AN98" s="49"/>
      <c r="AO98" s="50">
        <f t="shared" si="15"/>
        <v>9094.3810287601355</v>
      </c>
      <c r="AP98" s="5">
        <v>4441.4555649206586</v>
      </c>
      <c r="AQ98" s="5">
        <v>1339.4817185823047</v>
      </c>
      <c r="AR98" s="5">
        <v>571.54280096063701</v>
      </c>
      <c r="AS98" s="5">
        <v>64.576694625513213</v>
      </c>
      <c r="AT98" s="5">
        <v>947.00379883077687</v>
      </c>
      <c r="AU98" s="5">
        <v>299.39185882587412</v>
      </c>
      <c r="AV98" s="5">
        <v>1175.4025884855835</v>
      </c>
      <c r="AW98" s="5">
        <v>43.771183812710923</v>
      </c>
      <c r="AX98" s="5">
        <v>113.67341252454402</v>
      </c>
      <c r="AY98" s="53">
        <v>98.081407191533458</v>
      </c>
      <c r="AZ98" s="54">
        <v>1077.683049956896</v>
      </c>
      <c r="BA98" s="22">
        <f t="shared" si="16"/>
        <v>18150.37765121652</v>
      </c>
    </row>
    <row r="99" spans="1:53" s="2" customFormat="1" outlineLevel="1">
      <c r="A99" s="34">
        <v>94</v>
      </c>
      <c r="B99" s="35" t="s">
        <v>32</v>
      </c>
      <c r="C99" s="87">
        <v>12</v>
      </c>
      <c r="D99" s="36"/>
      <c r="E99" s="37">
        <v>747.2</v>
      </c>
      <c r="F99" s="47">
        <f t="shared" si="10"/>
        <v>26289.549332393988</v>
      </c>
      <c r="G99" s="5">
        <v>17555.66000951919</v>
      </c>
      <c r="H99" s="5">
        <f t="shared" ref="H99:H122" si="19">G99*0.302</f>
        <v>5301.8093228747948</v>
      </c>
      <c r="I99" s="5">
        <v>0</v>
      </c>
      <c r="J99" s="5"/>
      <c r="K99" s="48">
        <v>3432.08</v>
      </c>
      <c r="L99" s="21">
        <f t="shared" si="11"/>
        <v>15119.236399640207</v>
      </c>
      <c r="M99" s="5">
        <v>11612.316743195244</v>
      </c>
      <c r="N99" s="5">
        <f>M99*0.302</f>
        <v>3506.9196564449635</v>
      </c>
      <c r="O99" s="48"/>
      <c r="P99" s="21">
        <v>10713.4932902328</v>
      </c>
      <c r="Q99" s="5">
        <v>2301.5008039840463</v>
      </c>
      <c r="R99" s="5">
        <v>48.919025410111317</v>
      </c>
      <c r="S99" s="48">
        <f t="shared" si="12"/>
        <v>13063.913119626959</v>
      </c>
      <c r="T99" s="42">
        <f>'[1]дератизация '!$K$11</f>
        <v>86.477275492502727</v>
      </c>
      <c r="U99" s="5">
        <f>[1]дезинсекция!$F$7</f>
        <v>75.600000000000009</v>
      </c>
      <c r="V99" s="5">
        <v>830.61873000000003</v>
      </c>
      <c r="W99" s="15">
        <f t="shared" si="13"/>
        <v>10288.649527956341</v>
      </c>
      <c r="X99" s="5">
        <v>5056.3065932035097</v>
      </c>
      <c r="Y99" s="5">
        <f t="shared" si="14"/>
        <v>1527.0045911474599</v>
      </c>
      <c r="Z99" s="4">
        <v>2322.5695941236827</v>
      </c>
      <c r="AA99" s="5">
        <v>657.63773212061903</v>
      </c>
      <c r="AB99" s="5">
        <v>0</v>
      </c>
      <c r="AC99" s="5">
        <v>257.32288300341509</v>
      </c>
      <c r="AD99" s="5"/>
      <c r="AE99" s="5"/>
      <c r="AF99" s="5"/>
      <c r="AG99" s="5"/>
      <c r="AH99" s="5">
        <v>467.80813435765413</v>
      </c>
      <c r="AI99" s="5"/>
      <c r="AJ99" s="5"/>
      <c r="AK99" s="5"/>
      <c r="AL99" s="5"/>
      <c r="AM99" s="5">
        <v>3077.6400000000003</v>
      </c>
      <c r="AN99" s="58"/>
      <c r="AO99" s="50">
        <f t="shared" si="15"/>
        <v>21134.988506747868</v>
      </c>
      <c r="AP99" s="5">
        <v>10321.770334998497</v>
      </c>
      <c r="AQ99" s="5">
        <v>3112.9035211641522</v>
      </c>
      <c r="AR99" s="5">
        <v>1328.2432846410425</v>
      </c>
      <c r="AS99" s="5">
        <v>150.07373172488019</v>
      </c>
      <c r="AT99" s="5">
        <v>2200.8000699376603</v>
      </c>
      <c r="AU99" s="5">
        <v>695.77505882897844</v>
      </c>
      <c r="AV99" s="5">
        <v>2731.5899916534831</v>
      </c>
      <c r="AW99" s="5">
        <v>101.72253217484948</v>
      </c>
      <c r="AX99" s="5">
        <v>264.17259840239888</v>
      </c>
      <c r="AY99" s="53">
        <v>227.9373832219265</v>
      </c>
      <c r="AZ99" s="54">
        <v>2504.4935771578525</v>
      </c>
      <c r="BA99" s="22">
        <f t="shared" si="16"/>
        <v>92471.166469015719</v>
      </c>
    </row>
    <row r="100" spans="1:53" s="2" customFormat="1" outlineLevel="1">
      <c r="A100" s="34">
        <f>A99+1</f>
        <v>95</v>
      </c>
      <c r="B100" s="35" t="s">
        <v>32</v>
      </c>
      <c r="C100" s="87">
        <v>16</v>
      </c>
      <c r="D100" s="36"/>
      <c r="E100" s="37">
        <v>551</v>
      </c>
      <c r="F100" s="47">
        <f t="shared" si="10"/>
        <v>20377.628182747707</v>
      </c>
      <c r="G100" s="5">
        <v>12945.88954128088</v>
      </c>
      <c r="H100" s="5">
        <f t="shared" si="19"/>
        <v>3909.6586414668254</v>
      </c>
      <c r="I100" s="5">
        <v>90</v>
      </c>
      <c r="J100" s="5"/>
      <c r="K100" s="48">
        <v>3432.08</v>
      </c>
      <c r="L100" s="21">
        <f t="shared" si="11"/>
        <v>11149.222773289284</v>
      </c>
      <c r="M100" s="5">
        <v>8563.1511315585904</v>
      </c>
      <c r="N100" s="5">
        <f t="shared" ref="N100:N103" si="20">M100*0.302</f>
        <v>2586.0716417306944</v>
      </c>
      <c r="O100" s="48"/>
      <c r="P100" s="21">
        <v>7900.3410103295928</v>
      </c>
      <c r="Q100" s="5">
        <v>1697.1720329165005</v>
      </c>
      <c r="R100" s="5">
        <v>51.408479988150376</v>
      </c>
      <c r="S100" s="48">
        <f t="shared" si="12"/>
        <v>9648.9215232342449</v>
      </c>
      <c r="T100" s="42">
        <f>'[1]дератизация '!$K$13</f>
        <v>168.83658548536249</v>
      </c>
      <c r="U100" s="5">
        <f>[1]дезинсекция!$F$9</f>
        <v>147.6</v>
      </c>
      <c r="V100" s="5">
        <v>685.56117000000006</v>
      </c>
      <c r="W100" s="15">
        <f t="shared" si="13"/>
        <v>40257.035503129962</v>
      </c>
      <c r="X100" s="5">
        <v>26169.466983561102</v>
      </c>
      <c r="Y100" s="5">
        <f t="shared" si="14"/>
        <v>7903.1790290354529</v>
      </c>
      <c r="Z100" s="4">
        <v>5164.7085738251453</v>
      </c>
      <c r="AA100" s="5">
        <v>484.95501926988896</v>
      </c>
      <c r="AB100" s="5">
        <v>0</v>
      </c>
      <c r="AC100" s="5">
        <v>189.75496324261465</v>
      </c>
      <c r="AD100" s="5"/>
      <c r="AE100" s="5"/>
      <c r="AF100" s="5"/>
      <c r="AG100" s="5"/>
      <c r="AH100" s="5">
        <v>344.97093419575396</v>
      </c>
      <c r="AI100" s="5"/>
      <c r="AJ100" s="5"/>
      <c r="AK100" s="5"/>
      <c r="AL100" s="5"/>
      <c r="AM100" s="5">
        <v>2275</v>
      </c>
      <c r="AN100" s="58"/>
      <c r="AO100" s="50">
        <f t="shared" si="15"/>
        <v>15585.356888675149</v>
      </c>
      <c r="AP100" s="5">
        <v>7611.4767861137179</v>
      </c>
      <c r="AQ100" s="5">
        <v>2295.5163813723871</v>
      </c>
      <c r="AR100" s="5">
        <v>979.47276477143237</v>
      </c>
      <c r="AS100" s="5">
        <v>110.66732625857732</v>
      </c>
      <c r="AT100" s="5">
        <v>1622.9133278046716</v>
      </c>
      <c r="AU100" s="5">
        <v>513.07823529813584</v>
      </c>
      <c r="AV100" s="5">
        <v>2014.3282727530368</v>
      </c>
      <c r="AW100" s="5">
        <v>75.012199181399964</v>
      </c>
      <c r="AX100" s="5">
        <v>194.80607831868545</v>
      </c>
      <c r="AY100" s="53">
        <v>168.08551680310691</v>
      </c>
      <c r="AZ100" s="54">
        <v>1846.8629028559642</v>
      </c>
      <c r="BA100" s="22">
        <f t="shared" si="16"/>
        <v>102142.02552941766</v>
      </c>
    </row>
    <row r="101" spans="1:53" s="2" customFormat="1" outlineLevel="1">
      <c r="A101" s="34">
        <f t="shared" ref="A101:A133" si="21">A100+1</f>
        <v>96</v>
      </c>
      <c r="B101" s="35" t="s">
        <v>32</v>
      </c>
      <c r="C101" s="87">
        <v>18</v>
      </c>
      <c r="D101" s="36"/>
      <c r="E101" s="37">
        <v>579.04</v>
      </c>
      <c r="F101" s="47">
        <f t="shared" si="10"/>
        <v>22740.565099343432</v>
      </c>
      <c r="G101" s="5">
        <v>13604.696696884357</v>
      </c>
      <c r="H101" s="5">
        <f t="shared" si="19"/>
        <v>4108.6184024590757</v>
      </c>
      <c r="I101" s="5">
        <v>176</v>
      </c>
      <c r="J101" s="5"/>
      <c r="K101" s="48">
        <v>4851.25</v>
      </c>
      <c r="L101" s="21">
        <f t="shared" si="11"/>
        <v>11716.598828757578</v>
      </c>
      <c r="M101" s="5">
        <v>8998.9238316110441</v>
      </c>
      <c r="N101" s="5">
        <f t="shared" si="20"/>
        <v>2717.6749971465351</v>
      </c>
      <c r="O101" s="48"/>
      <c r="P101" s="21">
        <v>8302.3837724523528</v>
      </c>
      <c r="Q101" s="5">
        <v>1783.5399164064797</v>
      </c>
      <c r="R101" s="5">
        <v>51.943837017593154</v>
      </c>
      <c r="S101" s="48">
        <f t="shared" si="12"/>
        <v>10137.867525876427</v>
      </c>
      <c r="T101" s="42">
        <f>'[1]дератизация '!$K$15</f>
        <v>168.83658548536249</v>
      </c>
      <c r="U101" s="5">
        <f>[1]дезинсекция!$F$11</f>
        <v>147.6</v>
      </c>
      <c r="V101" s="5">
        <v>807.01950999999997</v>
      </c>
      <c r="W101" s="15">
        <f t="shared" si="13"/>
        <v>38350.202532130992</v>
      </c>
      <c r="X101" s="5">
        <v>26569.710963456633</v>
      </c>
      <c r="Y101" s="5">
        <f t="shared" si="14"/>
        <v>8024.0527109639033</v>
      </c>
      <c r="Z101" s="4">
        <v>2684.8671008851406</v>
      </c>
      <c r="AA101" s="5">
        <v>509.63403694743465</v>
      </c>
      <c r="AB101" s="5">
        <v>0</v>
      </c>
      <c r="AC101" s="5">
        <v>199.41145901271071</v>
      </c>
      <c r="AD101" s="5"/>
      <c r="AE101" s="5"/>
      <c r="AF101" s="5"/>
      <c r="AG101" s="5"/>
      <c r="AH101" s="5">
        <v>362.52626086517131</v>
      </c>
      <c r="AI101" s="5"/>
      <c r="AJ101" s="5"/>
      <c r="AK101" s="5"/>
      <c r="AL101" s="5"/>
      <c r="AM101" s="5">
        <v>2392.8199999999997</v>
      </c>
      <c r="AN101" s="58"/>
      <c r="AO101" s="50">
        <f t="shared" si="15"/>
        <v>16378.484669361997</v>
      </c>
      <c r="AP101" s="5">
        <v>7998.819452325386</v>
      </c>
      <c r="AQ101" s="5">
        <v>2412.3335852447676</v>
      </c>
      <c r="AR101" s="5">
        <v>1029.3174404959168</v>
      </c>
      <c r="AS101" s="5">
        <v>116.29910816110093</v>
      </c>
      <c r="AT101" s="5">
        <v>1705.5022383521177</v>
      </c>
      <c r="AU101" s="5">
        <v>539.18842353363436</v>
      </c>
      <c r="AV101" s="5">
        <v>2116.8360128038448</v>
      </c>
      <c r="AW101" s="5">
        <v>78.829516903807317</v>
      </c>
      <c r="AX101" s="5">
        <v>204.71962175980332</v>
      </c>
      <c r="AY101" s="53">
        <v>176.63926978161712</v>
      </c>
      <c r="AZ101" s="54">
        <v>1940.8484487653673</v>
      </c>
      <c r="BA101" s="22">
        <f t="shared" si="16"/>
        <v>104780.84319972116</v>
      </c>
    </row>
    <row r="102" spans="1:53" s="2" customFormat="1" outlineLevel="1">
      <c r="A102" s="34">
        <f t="shared" si="21"/>
        <v>97</v>
      </c>
      <c r="B102" s="35" t="s">
        <v>32</v>
      </c>
      <c r="C102" s="87">
        <v>20</v>
      </c>
      <c r="D102" s="36"/>
      <c r="E102" s="37">
        <v>585.07000000000005</v>
      </c>
      <c r="F102" s="47">
        <f t="shared" si="10"/>
        <v>20339.857813575683</v>
      </c>
      <c r="G102" s="5">
        <v>13746.37312870636</v>
      </c>
      <c r="H102" s="5">
        <f t="shared" si="19"/>
        <v>4151.4046848693206</v>
      </c>
      <c r="I102" s="5">
        <v>0</v>
      </c>
      <c r="J102" s="5"/>
      <c r="K102" s="48">
        <v>2442.08</v>
      </c>
      <c r="L102" s="21">
        <f t="shared" si="11"/>
        <v>11838.613009016992</v>
      </c>
      <c r="M102" s="5">
        <v>9092.6367196751089</v>
      </c>
      <c r="N102" s="5">
        <f t="shared" si="20"/>
        <v>2745.9762893418829</v>
      </c>
      <c r="O102" s="48"/>
      <c r="P102" s="21">
        <v>8388.8430397704815</v>
      </c>
      <c r="Q102" s="5">
        <v>1802.1133235906661</v>
      </c>
      <c r="R102" s="5">
        <v>48.190123053274633</v>
      </c>
      <c r="S102" s="48">
        <f t="shared" si="12"/>
        <v>10239.146486414422</v>
      </c>
      <c r="T102" s="42">
        <f>'[1]дератизация '!$K$16</f>
        <v>376.79384321733335</v>
      </c>
      <c r="U102" s="5">
        <f>[1]дезинсекция!$F$12</f>
        <v>329.40000000000003</v>
      </c>
      <c r="V102" s="5">
        <v>877.81717000000015</v>
      </c>
      <c r="W102" s="15">
        <f t="shared" si="13"/>
        <v>14009.083561863343</v>
      </c>
      <c r="X102" s="5">
        <v>8531.2919720886239</v>
      </c>
      <c r="Y102" s="5">
        <f t="shared" si="14"/>
        <v>2576.4501755707643</v>
      </c>
      <c r="Z102" s="4">
        <v>1818.6105359126645</v>
      </c>
      <c r="AA102" s="5">
        <v>514.94125793871865</v>
      </c>
      <c r="AB102" s="5">
        <v>0</v>
      </c>
      <c r="AC102" s="5">
        <v>201.48808773930409</v>
      </c>
      <c r="AD102" s="5"/>
      <c r="AE102" s="5"/>
      <c r="AF102" s="5"/>
      <c r="AG102" s="5"/>
      <c r="AH102" s="5">
        <v>366.30153261326643</v>
      </c>
      <c r="AI102" s="5"/>
      <c r="AJ102" s="5"/>
      <c r="AK102" s="5"/>
      <c r="AL102" s="5"/>
      <c r="AM102" s="5">
        <v>2417.1200000000003</v>
      </c>
      <c r="AN102" s="58"/>
      <c r="AO102" s="50">
        <f t="shared" si="15"/>
        <v>16549.046742027534</v>
      </c>
      <c r="AP102" s="5">
        <v>8082.1174650663397</v>
      </c>
      <c r="AQ102" s="5">
        <v>2437.4551166053402</v>
      </c>
      <c r="AR102" s="5">
        <v>1040.0365344552122</v>
      </c>
      <c r="AS102" s="5">
        <v>117.51022245754234</v>
      </c>
      <c r="AT102" s="5">
        <v>1723.2629776745539</v>
      </c>
      <c r="AU102" s="5">
        <v>544.80341765132539</v>
      </c>
      <c r="AV102" s="5">
        <v>2138.8802949902347</v>
      </c>
      <c r="AW102" s="5">
        <v>79.650430807734438</v>
      </c>
      <c r="AX102" s="5">
        <v>206.85152856971558</v>
      </c>
      <c r="AY102" s="53">
        <v>178.47875374953495</v>
      </c>
      <c r="AZ102" s="54">
        <v>1961.0600337095082</v>
      </c>
      <c r="BA102" s="22">
        <f t="shared" si="16"/>
        <v>78937.938659824809</v>
      </c>
    </row>
    <row r="103" spans="1:53" s="2" customFormat="1" outlineLevel="1">
      <c r="A103" s="34">
        <f t="shared" si="21"/>
        <v>98</v>
      </c>
      <c r="B103" s="35" t="s">
        <v>32</v>
      </c>
      <c r="C103" s="87">
        <v>24</v>
      </c>
      <c r="D103" s="36"/>
      <c r="E103" s="37">
        <v>542.79</v>
      </c>
      <c r="F103" s="47">
        <f t="shared" si="10"/>
        <v>16604.397455741611</v>
      </c>
      <c r="G103" s="5">
        <v>12752.993437589563</v>
      </c>
      <c r="H103" s="5">
        <f t="shared" si="19"/>
        <v>3851.4040181520477</v>
      </c>
      <c r="I103" s="5">
        <v>0</v>
      </c>
      <c r="J103" s="5"/>
      <c r="K103" s="48">
        <v>0</v>
      </c>
      <c r="L103" s="21">
        <f t="shared" si="11"/>
        <v>10983.097330514864</v>
      </c>
      <c r="M103" s="5">
        <v>8435.5586255874532</v>
      </c>
      <c r="N103" s="5">
        <f t="shared" si="20"/>
        <v>2547.5387049274109</v>
      </c>
      <c r="O103" s="48"/>
      <c r="P103" s="21">
        <v>7782.6244954569866</v>
      </c>
      <c r="Q103" s="5">
        <v>1671.8838616093419</v>
      </c>
      <c r="R103" s="5">
        <v>72.227032199433509</v>
      </c>
      <c r="S103" s="48">
        <f t="shared" si="12"/>
        <v>9526.7353892657611</v>
      </c>
      <c r="T103" s="42">
        <f>'[1]дератизация '!$K$17</f>
        <v>473.5660324589436</v>
      </c>
      <c r="U103" s="5">
        <f>[1]дезинсекция!$F$13</f>
        <v>414</v>
      </c>
      <c r="V103" s="5">
        <v>2873.9407800000004</v>
      </c>
      <c r="W103" s="15">
        <f t="shared" si="13"/>
        <v>2998.9616112151966</v>
      </c>
      <c r="X103" s="5">
        <v>236.0101536</v>
      </c>
      <c r="Y103" s="5">
        <f t="shared" si="14"/>
        <v>71.275066387199999</v>
      </c>
      <c r="Z103" s="4">
        <v>1687.1889052387494</v>
      </c>
      <c r="AA103" s="5">
        <v>477.7291014691524</v>
      </c>
      <c r="AB103" s="5">
        <v>0</v>
      </c>
      <c r="AC103" s="5">
        <v>186.92757985201231</v>
      </c>
      <c r="AD103" s="5"/>
      <c r="AE103" s="5"/>
      <c r="AF103" s="5"/>
      <c r="AG103" s="5"/>
      <c r="AH103" s="5">
        <v>339.83080466808218</v>
      </c>
      <c r="AI103" s="5"/>
      <c r="AJ103" s="5"/>
      <c r="AK103" s="5"/>
      <c r="AL103" s="5"/>
      <c r="AM103" s="5">
        <v>2530.5200000000004</v>
      </c>
      <c r="AN103" s="58"/>
      <c r="AO103" s="50">
        <f t="shared" si="15"/>
        <v>15353.132242475471</v>
      </c>
      <c r="AP103" s="5">
        <v>7498.064400607378</v>
      </c>
      <c r="AQ103" s="5">
        <v>2261.3127706807945</v>
      </c>
      <c r="AR103" s="5">
        <v>964.87844281358593</v>
      </c>
      <c r="AS103" s="5">
        <v>109.01836301251032</v>
      </c>
      <c r="AT103" s="5">
        <v>1598.7316246807579</v>
      </c>
      <c r="AU103" s="5">
        <v>505.43327647454657</v>
      </c>
      <c r="AV103" s="5">
        <v>1984.3144159121975</v>
      </c>
      <c r="AW103" s="5">
        <v>73.894503799767861</v>
      </c>
      <c r="AX103" s="5">
        <v>191.90343239673189</v>
      </c>
      <c r="AY103" s="53">
        <v>165.58101209720218</v>
      </c>
      <c r="AZ103" s="54">
        <v>1819.3443104195803</v>
      </c>
      <c r="BA103" s="22">
        <f t="shared" si="16"/>
        <v>63577.69515209143</v>
      </c>
    </row>
    <row r="104" spans="1:53" s="2" customFormat="1" outlineLevel="1">
      <c r="A104" s="34">
        <f t="shared" si="21"/>
        <v>99</v>
      </c>
      <c r="B104" s="35" t="s">
        <v>32</v>
      </c>
      <c r="C104" s="87">
        <v>36</v>
      </c>
      <c r="D104" s="36"/>
      <c r="E104" s="37">
        <v>813.53</v>
      </c>
      <c r="F104" s="47">
        <f t="shared" si="10"/>
        <v>28688.479915919084</v>
      </c>
      <c r="G104" s="5">
        <v>20735.77566506842</v>
      </c>
      <c r="H104" s="5">
        <f t="shared" si="19"/>
        <v>6262.2042508506629</v>
      </c>
      <c r="I104" s="5">
        <v>393</v>
      </c>
      <c r="J104" s="5"/>
      <c r="K104" s="48">
        <v>1297.5</v>
      </c>
      <c r="L104" s="21">
        <f t="shared" si="11"/>
        <v>0</v>
      </c>
      <c r="M104" s="5"/>
      <c r="N104" s="5"/>
      <c r="O104" s="48"/>
      <c r="P104" s="21">
        <v>11664.545230732185</v>
      </c>
      <c r="Q104" s="5">
        <v>2505.8082830100921</v>
      </c>
      <c r="R104" s="5">
        <v>55.163969597674352</v>
      </c>
      <c r="S104" s="48">
        <f t="shared" si="12"/>
        <v>14225.517483339951</v>
      </c>
      <c r="T104" s="42">
        <f>'[1]дератизация '!$K$20</f>
        <v>613.5768594468052</v>
      </c>
      <c r="U104" s="5">
        <f>[1]дезинсекция!$F$16</f>
        <v>536.4</v>
      </c>
      <c r="V104" s="5">
        <v>1389.6738</v>
      </c>
      <c r="W104" s="15">
        <f t="shared" si="13"/>
        <v>34036.618602446018</v>
      </c>
      <c r="X104" s="5">
        <v>22516.399491099997</v>
      </c>
      <c r="Y104" s="5">
        <f t="shared" si="14"/>
        <v>6799.9526463121992</v>
      </c>
      <c r="Z104" s="4">
        <v>3214.7473794264442</v>
      </c>
      <c r="AA104" s="5">
        <v>716.01716302474176</v>
      </c>
      <c r="AB104" s="5">
        <v>0</v>
      </c>
      <c r="AC104" s="5">
        <v>280.16579899594245</v>
      </c>
      <c r="AD104" s="5"/>
      <c r="AE104" s="5"/>
      <c r="AF104" s="5"/>
      <c r="AG104" s="5"/>
      <c r="AH104" s="5">
        <v>509.33612358670001</v>
      </c>
      <c r="AI104" s="5"/>
      <c r="AJ104" s="5"/>
      <c r="AK104" s="5"/>
      <c r="AL104" s="5"/>
      <c r="AM104" s="5">
        <v>3780.4999999999995</v>
      </c>
      <c r="AN104" s="58"/>
      <c r="AO104" s="50">
        <f t="shared" si="15"/>
        <v>23011.17130606878</v>
      </c>
      <c r="AP104" s="5">
        <v>11238.048475148989</v>
      </c>
      <c r="AQ104" s="5">
        <v>3389.2403661304502</v>
      </c>
      <c r="AR104" s="5">
        <v>1446.1533181932912</v>
      </c>
      <c r="AS104" s="5">
        <v>163.39598898573576</v>
      </c>
      <c r="AT104" s="5">
        <v>2396.1682024844545</v>
      </c>
      <c r="AU104" s="5">
        <v>757.53999412357973</v>
      </c>
      <c r="AV104" s="5">
        <v>2974.0770957037716</v>
      </c>
      <c r="AW104" s="5">
        <v>110.75258511804776</v>
      </c>
      <c r="AX104" s="5">
        <v>287.62357331143403</v>
      </c>
      <c r="AY104" s="53">
        <v>248.17170686902281</v>
      </c>
      <c r="AZ104" s="54">
        <v>2726.8210115433985</v>
      </c>
      <c r="BA104" s="22">
        <f t="shared" si="16"/>
        <v>109008.75897876405</v>
      </c>
    </row>
    <row r="105" spans="1:53" s="2" customFormat="1" outlineLevel="1">
      <c r="A105" s="34">
        <f t="shared" si="21"/>
        <v>100</v>
      </c>
      <c r="B105" s="35" t="s">
        <v>12</v>
      </c>
      <c r="C105" s="87">
        <v>4</v>
      </c>
      <c r="D105" s="36"/>
      <c r="E105" s="37">
        <v>621.34</v>
      </c>
      <c r="F105" s="47">
        <f t="shared" si="10"/>
        <v>21901.302812593698</v>
      </c>
      <c r="G105" s="5">
        <v>16800.539794618817</v>
      </c>
      <c r="H105" s="5">
        <f t="shared" si="19"/>
        <v>5073.7630179748821</v>
      </c>
      <c r="I105" s="5">
        <v>27</v>
      </c>
      <c r="J105" s="5"/>
      <c r="K105" s="48">
        <v>0</v>
      </c>
      <c r="L105" s="21">
        <f t="shared" si="11"/>
        <v>0</v>
      </c>
      <c r="M105" s="5"/>
      <c r="N105" s="5"/>
      <c r="O105" s="48"/>
      <c r="P105" s="21">
        <v>8908.8890805048795</v>
      </c>
      <c r="Q105" s="5">
        <v>1913.8309817283819</v>
      </c>
      <c r="R105" s="5">
        <v>71.427991856981592</v>
      </c>
      <c r="S105" s="48">
        <f t="shared" si="12"/>
        <v>10894.148054090243</v>
      </c>
      <c r="T105" s="42">
        <f>'[1]дератизация '!$K$39</f>
        <v>366.49892946822587</v>
      </c>
      <c r="U105" s="5">
        <f>[1]дезинсекция!$F$35</f>
        <v>320.40000000000003</v>
      </c>
      <c r="V105" s="5">
        <v>937.75359000000026</v>
      </c>
      <c r="W105" s="15">
        <f t="shared" si="13"/>
        <v>36206.381067726797</v>
      </c>
      <c r="X105" s="5">
        <v>24394.14593529073</v>
      </c>
      <c r="Y105" s="5">
        <f t="shared" si="14"/>
        <v>7367.0320724578005</v>
      </c>
      <c r="Z105" s="4">
        <v>3295.3508988394124</v>
      </c>
      <c r="AA105" s="5">
        <v>546.86379614002317</v>
      </c>
      <c r="AB105" s="5">
        <v>0</v>
      </c>
      <c r="AC105" s="5">
        <v>213.97885455747041</v>
      </c>
      <c r="AD105" s="5"/>
      <c r="AE105" s="5"/>
      <c r="AF105" s="5"/>
      <c r="AG105" s="5"/>
      <c r="AH105" s="5">
        <v>389.00951044136076</v>
      </c>
      <c r="AI105" s="5"/>
      <c r="AJ105" s="5"/>
      <c r="AK105" s="5"/>
      <c r="AL105" s="5"/>
      <c r="AM105" s="5">
        <v>1531.64</v>
      </c>
      <c r="AN105" s="58"/>
      <c r="AO105" s="50">
        <f t="shared" si="15"/>
        <v>17574.964880597854</v>
      </c>
      <c r="AP105" s="5">
        <v>8583.1487954335698</v>
      </c>
      <c r="AQ105" s="5">
        <v>2588.5592529980377</v>
      </c>
      <c r="AR105" s="5">
        <v>1104.5110846879888</v>
      </c>
      <c r="AS105" s="5">
        <v>124.79498456897356</v>
      </c>
      <c r="AT105" s="5">
        <v>1830.092499270698</v>
      </c>
      <c r="AU105" s="5">
        <v>578.5771882398252</v>
      </c>
      <c r="AV105" s="5">
        <v>2271.4750072456841</v>
      </c>
      <c r="AW105" s="5">
        <v>84.588166677624415</v>
      </c>
      <c r="AX105" s="5">
        <v>219.67478893381491</v>
      </c>
      <c r="AY105" s="53">
        <v>189.54311254163784</v>
      </c>
      <c r="AZ105" s="54">
        <v>2082.631208821279</v>
      </c>
      <c r="BA105" s="22">
        <f t="shared" si="16"/>
        <v>91815.720543298099</v>
      </c>
    </row>
    <row r="106" spans="1:53" s="2" customFormat="1" outlineLevel="1">
      <c r="A106" s="34">
        <f t="shared" si="21"/>
        <v>101</v>
      </c>
      <c r="B106" s="35" t="s">
        <v>12</v>
      </c>
      <c r="C106" s="87">
        <v>8</v>
      </c>
      <c r="D106" s="36"/>
      <c r="E106" s="37">
        <v>804.53</v>
      </c>
      <c r="F106" s="47">
        <f t="shared" si="10"/>
        <v>28349.515051044524</v>
      </c>
      <c r="G106" s="5">
        <v>21753.851805717761</v>
      </c>
      <c r="H106" s="5">
        <f t="shared" si="19"/>
        <v>6569.6632453267639</v>
      </c>
      <c r="I106" s="5">
        <v>26</v>
      </c>
      <c r="J106" s="5"/>
      <c r="K106" s="48">
        <v>0</v>
      </c>
      <c r="L106" s="21">
        <f t="shared" si="11"/>
        <v>0</v>
      </c>
      <c r="M106" s="5"/>
      <c r="N106" s="5"/>
      <c r="O106" s="48"/>
      <c r="P106" s="21">
        <v>11535.501548167817</v>
      </c>
      <c r="Q106" s="5">
        <v>2478.0867797501128</v>
      </c>
      <c r="R106" s="5">
        <v>64.259712162585245</v>
      </c>
      <c r="S106" s="48">
        <f t="shared" si="12"/>
        <v>14077.848040080515</v>
      </c>
      <c r="T106" s="42">
        <f>'[1]дератизация '!$K$40</f>
        <v>778.29547943252453</v>
      </c>
      <c r="U106" s="5">
        <f>[1]дезинсекция!$F$36</f>
        <v>680.4</v>
      </c>
      <c r="V106" s="5">
        <v>937.75359000000026</v>
      </c>
      <c r="W106" s="15">
        <f t="shared" si="13"/>
        <v>45198.195869001538</v>
      </c>
      <c r="X106" s="5">
        <v>30794.393306683014</v>
      </c>
      <c r="Y106" s="5">
        <f t="shared" si="14"/>
        <v>9299.9067786182695</v>
      </c>
      <c r="Z106" s="4">
        <v>3454.7721032659611</v>
      </c>
      <c r="AA106" s="5">
        <v>708.09593766461671</v>
      </c>
      <c r="AB106" s="5">
        <v>0</v>
      </c>
      <c r="AC106" s="5">
        <v>277.06635313535531</v>
      </c>
      <c r="AD106" s="5"/>
      <c r="AE106" s="5"/>
      <c r="AF106" s="5">
        <v>160.26</v>
      </c>
      <c r="AG106" s="5"/>
      <c r="AH106" s="5">
        <v>503.70138963431941</v>
      </c>
      <c r="AI106" s="5"/>
      <c r="AJ106" s="5"/>
      <c r="AK106" s="5"/>
      <c r="AL106" s="5"/>
      <c r="AM106" s="5">
        <v>2005.8600000000001</v>
      </c>
      <c r="AN106" s="58"/>
      <c r="AO106" s="50">
        <f t="shared" si="15"/>
        <v>22756.601048359018</v>
      </c>
      <c r="AP106" s="5">
        <v>11113.723082998313</v>
      </c>
      <c r="AQ106" s="5">
        <v>3351.7455432042225</v>
      </c>
      <c r="AR106" s="5">
        <v>1430.1546704928503</v>
      </c>
      <c r="AS106" s="5">
        <v>161.58835570746501</v>
      </c>
      <c r="AT106" s="5">
        <v>2369.6596363315653</v>
      </c>
      <c r="AU106" s="5">
        <v>749.15940588822002</v>
      </c>
      <c r="AV106" s="5">
        <v>2941.1751819927422</v>
      </c>
      <c r="AW106" s="5">
        <v>109.52734048532072</v>
      </c>
      <c r="AX106" s="5">
        <v>284.44162284887841</v>
      </c>
      <c r="AY106" s="53">
        <v>245.42620840944394</v>
      </c>
      <c r="AZ106" s="54">
        <v>2696.6544668506513</v>
      </c>
      <c r="BA106" s="22">
        <f t="shared" si="16"/>
        <v>117481.12354476876</v>
      </c>
    </row>
    <row r="107" spans="1:53" s="2" customFormat="1" outlineLevel="1">
      <c r="A107" s="34">
        <f t="shared" si="21"/>
        <v>102</v>
      </c>
      <c r="B107" s="35" t="s">
        <v>12</v>
      </c>
      <c r="C107" s="87">
        <v>25</v>
      </c>
      <c r="D107" s="36"/>
      <c r="E107" s="37">
        <v>723.79</v>
      </c>
      <c r="F107" s="47">
        <f t="shared" si="10"/>
        <v>25507.05969795473</v>
      </c>
      <c r="G107" s="5">
        <v>19570.706373237121</v>
      </c>
      <c r="H107" s="5">
        <f t="shared" si="19"/>
        <v>5910.3533247176101</v>
      </c>
      <c r="I107" s="5">
        <v>26</v>
      </c>
      <c r="J107" s="5"/>
      <c r="K107" s="48">
        <v>0</v>
      </c>
      <c r="L107" s="21">
        <f t="shared" si="11"/>
        <v>0</v>
      </c>
      <c r="M107" s="5"/>
      <c r="N107" s="5"/>
      <c r="O107" s="48"/>
      <c r="P107" s="21">
        <v>10377.836333695926</v>
      </c>
      <c r="Q107" s="5">
        <v>2229.3940938378109</v>
      </c>
      <c r="R107" s="5">
        <v>77.58592942947763</v>
      </c>
      <c r="S107" s="48">
        <f t="shared" si="12"/>
        <v>12684.816356963214</v>
      </c>
      <c r="T107" s="42">
        <f>'[1]дератизация '!$K$41</f>
        <v>687.70023844037894</v>
      </c>
      <c r="U107" s="5">
        <f>[1]дезинсекция!$F$37</f>
        <v>601.20000000000005</v>
      </c>
      <c r="V107" s="5">
        <v>937.75359000000026</v>
      </c>
      <c r="W107" s="15">
        <f t="shared" si="13"/>
        <v>43772.267110171102</v>
      </c>
      <c r="X107" s="5">
        <v>30282.656012042218</v>
      </c>
      <c r="Y107" s="5">
        <f t="shared" si="14"/>
        <v>9145.3621156367499</v>
      </c>
      <c r="Z107" s="4">
        <v>3004.8027924662474</v>
      </c>
      <c r="AA107" s="5">
        <v>637.03374482278207</v>
      </c>
      <c r="AB107" s="5">
        <v>0</v>
      </c>
      <c r="AC107" s="5">
        <v>249.26087993715439</v>
      </c>
      <c r="AD107" s="5"/>
      <c r="AE107" s="5"/>
      <c r="AF107" s="5"/>
      <c r="AG107" s="5"/>
      <c r="AH107" s="5">
        <v>453.15156526596149</v>
      </c>
      <c r="AI107" s="5"/>
      <c r="AJ107" s="5"/>
      <c r="AK107" s="5"/>
      <c r="AL107" s="5"/>
      <c r="AM107" s="5">
        <v>1798.9399999999998</v>
      </c>
      <c r="AN107" s="58"/>
      <c r="AO107" s="50">
        <f t="shared" si="15"/>
        <v>20472.82298086059</v>
      </c>
      <c r="AP107" s="5">
        <v>9998.3861760821201</v>
      </c>
      <c r="AQ107" s="5">
        <v>3015.3753206415968</v>
      </c>
      <c r="AR107" s="5">
        <v>1286.6290243446736</v>
      </c>
      <c r="AS107" s="5">
        <v>145.37187671995588</v>
      </c>
      <c r="AT107" s="5">
        <v>2131.8483439777556</v>
      </c>
      <c r="AU107" s="5">
        <v>673.97621765233714</v>
      </c>
      <c r="AV107" s="5">
        <v>2646.008458322905</v>
      </c>
      <c r="AW107" s="5">
        <v>98.535534746833918</v>
      </c>
      <c r="AX107" s="5">
        <v>255.8959916992402</v>
      </c>
      <c r="AY107" s="53">
        <v>220.79603667317741</v>
      </c>
      <c r="AZ107" s="54">
        <v>2426.0270425737176</v>
      </c>
      <c r="BA107" s="22">
        <f t="shared" si="16"/>
        <v>108888.58701696373</v>
      </c>
    </row>
    <row r="108" spans="1:53" s="2" customFormat="1" outlineLevel="1">
      <c r="A108" s="34">
        <f t="shared" si="21"/>
        <v>103</v>
      </c>
      <c r="B108" s="35" t="s">
        <v>41</v>
      </c>
      <c r="C108" s="87">
        <v>8</v>
      </c>
      <c r="D108" s="36"/>
      <c r="E108" s="37">
        <v>873.89</v>
      </c>
      <c r="F108" s="47">
        <f t="shared" si="10"/>
        <v>48923.842994645674</v>
      </c>
      <c r="G108" s="5">
        <v>36784.526109558894</v>
      </c>
      <c r="H108" s="5">
        <f t="shared" si="19"/>
        <v>11108.926885086785</v>
      </c>
      <c r="I108" s="5">
        <v>117</v>
      </c>
      <c r="J108" s="5"/>
      <c r="K108" s="48">
        <v>913.39</v>
      </c>
      <c r="L108" s="21">
        <f t="shared" si="11"/>
        <v>0</v>
      </c>
      <c r="M108" s="5"/>
      <c r="N108" s="5"/>
      <c r="O108" s="48"/>
      <c r="P108" s="21">
        <v>12529.99819513054</v>
      </c>
      <c r="Q108" s="5">
        <v>2691.7271648736855</v>
      </c>
      <c r="R108" s="5">
        <v>28.85068329813026</v>
      </c>
      <c r="S108" s="48">
        <f t="shared" si="12"/>
        <v>15250.576043302357</v>
      </c>
      <c r="T108" s="42">
        <f>'[1]дератизация '!$K$45</f>
        <v>123.53896498928964</v>
      </c>
      <c r="U108" s="5">
        <f>[1]дезинсекция!$F$41</f>
        <v>108</v>
      </c>
      <c r="V108" s="5">
        <v>821.72679999999991</v>
      </c>
      <c r="W108" s="15">
        <f t="shared" si="13"/>
        <v>15430.603194743151</v>
      </c>
      <c r="X108" s="5">
        <v>8430.8860421649788</v>
      </c>
      <c r="Y108" s="5">
        <f t="shared" si="14"/>
        <v>2546.1275847338234</v>
      </c>
      <c r="Z108" s="4">
        <v>2836.3682315427523</v>
      </c>
      <c r="AA108" s="5">
        <v>769.14218110664831</v>
      </c>
      <c r="AB108" s="5">
        <v>0</v>
      </c>
      <c r="AC108" s="5">
        <v>300.95274923428042</v>
      </c>
      <c r="AD108" s="5"/>
      <c r="AE108" s="5"/>
      <c r="AF108" s="5"/>
      <c r="AG108" s="5"/>
      <c r="AH108" s="5">
        <v>547.12640596066683</v>
      </c>
      <c r="AI108" s="5"/>
      <c r="AJ108" s="5"/>
      <c r="AK108" s="5"/>
      <c r="AL108" s="5"/>
      <c r="AM108" s="5">
        <v>3296.34</v>
      </c>
      <c r="AN108" s="58"/>
      <c r="AO108" s="50">
        <f t="shared" si="15"/>
        <v>24718.489167775551</v>
      </c>
      <c r="AP108" s="5">
        <v>12071.857438506202</v>
      </c>
      <c r="AQ108" s="5">
        <v>3640.7056452223505</v>
      </c>
      <c r="AR108" s="5">
        <v>1553.4509154375808</v>
      </c>
      <c r="AS108" s="5">
        <v>175.51918283867175</v>
      </c>
      <c r="AT108" s="5">
        <v>2573.9523194831659</v>
      </c>
      <c r="AU108" s="5">
        <v>813.74580588872573</v>
      </c>
      <c r="AV108" s="5">
        <v>3194.7392636590766</v>
      </c>
      <c r="AW108" s="5">
        <v>118.96989245487043</v>
      </c>
      <c r="AX108" s="5">
        <v>308.96385441364072</v>
      </c>
      <c r="AY108" s="53">
        <v>266.58484987126513</v>
      </c>
      <c r="AZ108" s="54">
        <v>2929.1379712827556</v>
      </c>
      <c r="BA108" s="22">
        <f t="shared" si="16"/>
        <v>111602.25513673878</v>
      </c>
    </row>
    <row r="109" spans="1:53" s="2" customFormat="1" outlineLevel="1">
      <c r="A109" s="34">
        <f t="shared" si="21"/>
        <v>104</v>
      </c>
      <c r="B109" s="35" t="s">
        <v>41</v>
      </c>
      <c r="C109" s="87">
        <v>10</v>
      </c>
      <c r="D109" s="36"/>
      <c r="E109" s="37">
        <v>324.95999999999998</v>
      </c>
      <c r="F109" s="47">
        <f t="shared" si="10"/>
        <v>18748.789907471262</v>
      </c>
      <c r="G109" s="5">
        <v>13678.494552589294</v>
      </c>
      <c r="H109" s="5">
        <f t="shared" si="19"/>
        <v>4130.9053548819666</v>
      </c>
      <c r="I109" s="5">
        <v>26</v>
      </c>
      <c r="J109" s="5"/>
      <c r="K109" s="48">
        <v>913.39</v>
      </c>
      <c r="L109" s="21">
        <f t="shared" si="11"/>
        <v>0</v>
      </c>
      <c r="M109" s="5"/>
      <c r="N109" s="5"/>
      <c r="O109" s="48"/>
      <c r="P109" s="21">
        <v>4659.3372317907515</v>
      </c>
      <c r="Q109" s="5">
        <v>1000.93107770698</v>
      </c>
      <c r="R109" s="5">
        <v>29.308799761136019</v>
      </c>
      <c r="S109" s="48">
        <f t="shared" si="12"/>
        <v>5689.5771092588675</v>
      </c>
      <c r="T109" s="42">
        <f>'[1]дератизация '!$K$47</f>
        <v>62.593075594573399</v>
      </c>
      <c r="U109" s="5">
        <f>[1]дезинсекция!$F$43</f>
        <v>54.72</v>
      </c>
      <c r="V109" s="5">
        <v>305.54195000000004</v>
      </c>
      <c r="W109" s="15">
        <f t="shared" si="13"/>
        <v>1918.7503540048674</v>
      </c>
      <c r="X109" s="5">
        <v>236.0101536</v>
      </c>
      <c r="Y109" s="5">
        <f t="shared" si="14"/>
        <v>71.275066387199999</v>
      </c>
      <c r="Z109" s="4">
        <v>1010.0939712345179</v>
      </c>
      <c r="AA109" s="5">
        <v>286.00904366958815</v>
      </c>
      <c r="AB109" s="5">
        <v>0</v>
      </c>
      <c r="AC109" s="5">
        <v>111.9106585396008</v>
      </c>
      <c r="AD109" s="5"/>
      <c r="AE109" s="5"/>
      <c r="AF109" s="5"/>
      <c r="AG109" s="5"/>
      <c r="AH109" s="5">
        <v>203.45146057396042</v>
      </c>
      <c r="AI109" s="5"/>
      <c r="AJ109" s="5"/>
      <c r="AK109" s="5"/>
      <c r="AL109" s="5"/>
      <c r="AM109" s="5">
        <v>1225.6800000000003</v>
      </c>
      <c r="AN109" s="58"/>
      <c r="AO109" s="50">
        <f t="shared" si="15"/>
        <v>9191.6834383736423</v>
      </c>
      <c r="AP109" s="5">
        <v>4488.9754925871393</v>
      </c>
      <c r="AQ109" s="5">
        <v>1353.813073122996</v>
      </c>
      <c r="AR109" s="5">
        <v>577.65783963724982</v>
      </c>
      <c r="AS109" s="5">
        <v>65.267612234096703</v>
      </c>
      <c r="AT109" s="5">
        <v>957.13596189365876</v>
      </c>
      <c r="AU109" s="5">
        <v>302.59510588472267</v>
      </c>
      <c r="AV109" s="5">
        <v>1187.9784310595769</v>
      </c>
      <c r="AW109" s="5">
        <v>44.239499538997698</v>
      </c>
      <c r="AX109" s="5">
        <v>114.88962470134305</v>
      </c>
      <c r="AY109" s="53">
        <v>99.130797713861369</v>
      </c>
      <c r="AZ109" s="54">
        <v>1089.2133737061235</v>
      </c>
      <c r="BA109" s="22">
        <f t="shared" si="16"/>
        <v>38286.549208409335</v>
      </c>
    </row>
    <row r="110" spans="1:53" s="2" customFormat="1" outlineLevel="1">
      <c r="A110" s="34">
        <f t="shared" si="21"/>
        <v>105</v>
      </c>
      <c r="B110" s="35" t="s">
        <v>41</v>
      </c>
      <c r="C110" s="87">
        <v>12</v>
      </c>
      <c r="D110" s="36"/>
      <c r="E110" s="37">
        <v>330.12</v>
      </c>
      <c r="F110" s="47">
        <f t="shared" si="10"/>
        <v>19031.58318517483</v>
      </c>
      <c r="G110" s="5">
        <v>13895.693690610469</v>
      </c>
      <c r="H110" s="5">
        <f t="shared" si="19"/>
        <v>4196.4994945643612</v>
      </c>
      <c r="I110" s="5">
        <v>26</v>
      </c>
      <c r="J110" s="5"/>
      <c r="K110" s="48">
        <v>913.39</v>
      </c>
      <c r="L110" s="21">
        <f t="shared" si="11"/>
        <v>0</v>
      </c>
      <c r="M110" s="5"/>
      <c r="N110" s="5"/>
      <c r="O110" s="48"/>
      <c r="P110" s="21">
        <v>4733.3222764609891</v>
      </c>
      <c r="Q110" s="5">
        <v>1016.8247395760347</v>
      </c>
      <c r="R110" s="5">
        <v>28.609195550189241</v>
      </c>
      <c r="S110" s="48">
        <f t="shared" si="12"/>
        <v>5778.7562115872124</v>
      </c>
      <c r="T110" s="42">
        <f>'[1]дератизация '!$K$49</f>
        <v>62.593075594573399</v>
      </c>
      <c r="U110" s="5">
        <f>[1]дезинсекция!$F$45</f>
        <v>54.72</v>
      </c>
      <c r="V110" s="5">
        <v>1513.9919500000001</v>
      </c>
      <c r="W110" s="15">
        <f t="shared" si="13"/>
        <v>1944.3386113027846</v>
      </c>
      <c r="X110" s="5">
        <v>236.0101536</v>
      </c>
      <c r="Y110" s="5">
        <f t="shared" si="14"/>
        <v>71.275066387199999</v>
      </c>
      <c r="Z110" s="4">
        <v>1026.1331295665284</v>
      </c>
      <c r="AA110" s="5">
        <v>290.55054620939336</v>
      </c>
      <c r="AB110" s="5">
        <v>0</v>
      </c>
      <c r="AC110" s="5">
        <v>113.68767416633747</v>
      </c>
      <c r="AD110" s="5"/>
      <c r="AE110" s="5"/>
      <c r="AF110" s="5"/>
      <c r="AG110" s="5"/>
      <c r="AH110" s="5">
        <v>206.68204137332543</v>
      </c>
      <c r="AI110" s="5"/>
      <c r="AJ110" s="5"/>
      <c r="AK110" s="5"/>
      <c r="AL110" s="5"/>
      <c r="AM110" s="5">
        <v>1241.8800000000001</v>
      </c>
      <c r="AN110" s="58"/>
      <c r="AO110" s="50">
        <f t="shared" si="15"/>
        <v>9337.6370527939052</v>
      </c>
      <c r="AP110" s="5">
        <v>4560.2553840868613</v>
      </c>
      <c r="AQ110" s="5">
        <v>1375.3101049340332</v>
      </c>
      <c r="AR110" s="5">
        <v>586.83039765216915</v>
      </c>
      <c r="AS110" s="5">
        <v>66.303988646971945</v>
      </c>
      <c r="AT110" s="5">
        <v>972.3342064879821</v>
      </c>
      <c r="AU110" s="5">
        <v>307.3999764729956</v>
      </c>
      <c r="AV110" s="5">
        <v>1206.8421949205672</v>
      </c>
      <c r="AW110" s="5">
        <v>44.941973128427868</v>
      </c>
      <c r="AX110" s="5">
        <v>116.71394296654162</v>
      </c>
      <c r="AY110" s="53">
        <v>100.70488349735326</v>
      </c>
      <c r="AZ110" s="54">
        <v>1106.5088593299654</v>
      </c>
      <c r="BA110" s="22">
        <f t="shared" si="16"/>
        <v>40072.008945783266</v>
      </c>
    </row>
    <row r="111" spans="1:53" s="2" customFormat="1" outlineLevel="1">
      <c r="A111" s="34">
        <f t="shared" si="21"/>
        <v>106</v>
      </c>
      <c r="B111" s="35" t="s">
        <v>41</v>
      </c>
      <c r="C111" s="87">
        <v>16</v>
      </c>
      <c r="D111" s="36"/>
      <c r="E111" s="37">
        <v>322.24</v>
      </c>
      <c r="F111" s="47">
        <f t="shared" si="10"/>
        <v>18599.720582790309</v>
      </c>
      <c r="G111" s="5">
        <v>13564.001983709915</v>
      </c>
      <c r="H111" s="5">
        <f t="shared" si="19"/>
        <v>4096.3285990803943</v>
      </c>
      <c r="I111" s="5">
        <v>26</v>
      </c>
      <c r="J111" s="5"/>
      <c r="K111" s="48">
        <v>913.39</v>
      </c>
      <c r="L111" s="21">
        <f t="shared" si="11"/>
        <v>0</v>
      </c>
      <c r="M111" s="5"/>
      <c r="N111" s="5"/>
      <c r="O111" s="48"/>
      <c r="P111" s="21">
        <v>4620.3373632824105</v>
      </c>
      <c r="Q111" s="5">
        <v>992.55302338840875</v>
      </c>
      <c r="R111" s="5">
        <v>31.710359901505374</v>
      </c>
      <c r="S111" s="48">
        <f t="shared" si="12"/>
        <v>5644.6007465723242</v>
      </c>
      <c r="T111" s="42">
        <f>'[1]дератизация '!$K$51</f>
        <v>62.593075594573399</v>
      </c>
      <c r="U111" s="5">
        <f>[1]дезинсекция!$F$47</f>
        <v>54.72</v>
      </c>
      <c r="V111" s="5">
        <v>305.55595000000005</v>
      </c>
      <c r="W111" s="15">
        <f t="shared" si="13"/>
        <v>1905.2619703129424</v>
      </c>
      <c r="X111" s="5">
        <v>236.0101536</v>
      </c>
      <c r="Y111" s="5">
        <f t="shared" si="14"/>
        <v>71.275066387199999</v>
      </c>
      <c r="Z111" s="4">
        <v>1001.6392211060163</v>
      </c>
      <c r="AA111" s="5">
        <v>283.61507333852819</v>
      </c>
      <c r="AB111" s="5">
        <v>0</v>
      </c>
      <c r="AC111" s="5">
        <v>110.97393712395673</v>
      </c>
      <c r="AD111" s="5"/>
      <c r="AE111" s="5"/>
      <c r="AF111" s="5"/>
      <c r="AG111" s="5"/>
      <c r="AH111" s="5">
        <v>201.74851875724099</v>
      </c>
      <c r="AI111" s="5"/>
      <c r="AJ111" s="5"/>
      <c r="AK111" s="5"/>
      <c r="AL111" s="5"/>
      <c r="AM111" s="5">
        <v>1217.5800000000002</v>
      </c>
      <c r="AN111" s="58"/>
      <c r="AO111" s="50">
        <f t="shared" si="15"/>
        <v>9114.746649376917</v>
      </c>
      <c r="AP111" s="5">
        <v>4451.4015962927124</v>
      </c>
      <c r="AQ111" s="5">
        <v>1342.481304416403</v>
      </c>
      <c r="AR111" s="5">
        <v>572.82269277667206</v>
      </c>
      <c r="AS111" s="5">
        <v>64.721305287774868</v>
      </c>
      <c r="AT111" s="5">
        <v>949.12448412300785</v>
      </c>
      <c r="AU111" s="5">
        <v>300.06230588470282</v>
      </c>
      <c r="AV111" s="5">
        <v>1178.0347415824656</v>
      </c>
      <c r="AW111" s="5">
        <v>43.869203383329079</v>
      </c>
      <c r="AX111" s="5">
        <v>113.92796856154844</v>
      </c>
      <c r="AY111" s="53">
        <v>98.301047068299752</v>
      </c>
      <c r="AZ111" s="54">
        <v>1080.0963735323155</v>
      </c>
      <c r="BA111" s="22">
        <f t="shared" si="16"/>
        <v>37984.875348179383</v>
      </c>
    </row>
    <row r="112" spans="1:53" s="2" customFormat="1" outlineLevel="1">
      <c r="A112" s="34">
        <f t="shared" si="21"/>
        <v>107</v>
      </c>
      <c r="B112" s="35" t="s">
        <v>41</v>
      </c>
      <c r="C112" s="87">
        <v>18</v>
      </c>
      <c r="D112" s="36"/>
      <c r="E112" s="37">
        <v>357.17</v>
      </c>
      <c r="F112" s="47">
        <f t="shared" si="10"/>
        <v>20515.055697167376</v>
      </c>
      <c r="G112" s="5">
        <v>15034.305450973407</v>
      </c>
      <c r="H112" s="5">
        <f t="shared" si="19"/>
        <v>4540.360246193969</v>
      </c>
      <c r="I112" s="5">
        <v>27</v>
      </c>
      <c r="J112" s="5"/>
      <c r="K112" s="48">
        <v>913.39</v>
      </c>
      <c r="L112" s="21">
        <f t="shared" si="11"/>
        <v>0</v>
      </c>
      <c r="M112" s="5"/>
      <c r="N112" s="5"/>
      <c r="O112" s="48"/>
      <c r="P112" s="21">
        <v>5121.1702335016707</v>
      </c>
      <c r="Q112" s="5">
        <v>1100.1432577074165</v>
      </c>
      <c r="R112" s="5">
        <v>26.105535810506595</v>
      </c>
      <c r="S112" s="48">
        <f t="shared" si="12"/>
        <v>6247.4190270195941</v>
      </c>
      <c r="T112" s="42">
        <f>'[1]дератизация '!$K$53</f>
        <v>62.593075594573399</v>
      </c>
      <c r="U112" s="5">
        <f>[1]дезинсекция!$F$49</f>
        <v>54.72</v>
      </c>
      <c r="V112" s="5">
        <v>294.91057999999998</v>
      </c>
      <c r="W112" s="15">
        <f t="shared" si="13"/>
        <v>8190.0923730978084</v>
      </c>
      <c r="X112" s="5">
        <v>4502.9946156312308</v>
      </c>
      <c r="Y112" s="5">
        <f t="shared" si="14"/>
        <v>1359.9043739206315</v>
      </c>
      <c r="Z112" s="4">
        <v>1666.2143762488699</v>
      </c>
      <c r="AA112" s="5">
        <v>314.35822909732531</v>
      </c>
      <c r="AB112" s="5">
        <v>0</v>
      </c>
      <c r="AC112" s="5">
        <v>123.00323089176892</v>
      </c>
      <c r="AD112" s="5"/>
      <c r="AE112" s="5"/>
      <c r="AF112" s="5"/>
      <c r="AG112" s="5"/>
      <c r="AH112" s="5">
        <v>223.61754730798086</v>
      </c>
      <c r="AI112" s="5"/>
      <c r="AJ112" s="5"/>
      <c r="AK112" s="5"/>
      <c r="AL112" s="5"/>
      <c r="AM112" s="5">
        <v>1347.1799999999998</v>
      </c>
      <c r="AN112" s="58"/>
      <c r="AO112" s="50">
        <f t="shared" si="15"/>
        <v>10102.762105132673</v>
      </c>
      <c r="AP112" s="5">
        <v>4933.9222571619539</v>
      </c>
      <c r="AQ112" s="5">
        <v>1488.0028782845288</v>
      </c>
      <c r="AR112" s="5">
        <v>634.91522212960524</v>
      </c>
      <c r="AS112" s="5">
        <v>71.73693088888578</v>
      </c>
      <c r="AT112" s="5">
        <v>1052.0071747586107</v>
      </c>
      <c r="AU112" s="5">
        <v>332.58830000260468</v>
      </c>
      <c r="AV112" s="5">
        <v>1305.7307244631618</v>
      </c>
      <c r="AW112" s="5">
        <v>48.624513941235257</v>
      </c>
      <c r="AX112" s="5">
        <v>126.27747185677836</v>
      </c>
      <c r="AY112" s="53">
        <v>108.9566316453098</v>
      </c>
      <c r="AZ112" s="54">
        <v>1197.1760853231665</v>
      </c>
      <c r="BA112" s="22">
        <f t="shared" si="16"/>
        <v>48011.908943335191</v>
      </c>
    </row>
    <row r="113" spans="1:53" s="2" customFormat="1" outlineLevel="1">
      <c r="A113" s="34">
        <f t="shared" si="21"/>
        <v>108</v>
      </c>
      <c r="B113" s="35" t="s">
        <v>41</v>
      </c>
      <c r="C113" s="87">
        <v>20</v>
      </c>
      <c r="D113" s="36"/>
      <c r="E113" s="37">
        <v>294.04000000000002</v>
      </c>
      <c r="F113" s="47">
        <f t="shared" si="10"/>
        <v>17054.222437201039</v>
      </c>
      <c r="G113" s="5">
        <v>12376.983438710477</v>
      </c>
      <c r="H113" s="5">
        <f t="shared" si="19"/>
        <v>3737.8489984905636</v>
      </c>
      <c r="I113" s="5">
        <v>26</v>
      </c>
      <c r="J113" s="5"/>
      <c r="K113" s="48">
        <v>913.39</v>
      </c>
      <c r="L113" s="21">
        <f t="shared" si="11"/>
        <v>0</v>
      </c>
      <c r="M113" s="5"/>
      <c r="N113" s="5"/>
      <c r="O113" s="48"/>
      <c r="P113" s="21">
        <v>4216.0004912473933</v>
      </c>
      <c r="Q113" s="5">
        <v>905.69231317380741</v>
      </c>
      <c r="R113" s="5">
        <v>79.265689793832095</v>
      </c>
      <c r="S113" s="48">
        <f t="shared" si="12"/>
        <v>5200.9584942150332</v>
      </c>
      <c r="T113" s="42">
        <f>'[1]дератизация '!$K$55</f>
        <v>275.90368847608011</v>
      </c>
      <c r="U113" s="5">
        <f>[1]дезинсекция!$F$51</f>
        <v>241.20000000000002</v>
      </c>
      <c r="V113" s="5">
        <v>233.81396000000001</v>
      </c>
      <c r="W113" s="15">
        <f t="shared" si="13"/>
        <v>1765.4191688010696</v>
      </c>
      <c r="X113" s="5">
        <v>236.0101536</v>
      </c>
      <c r="Y113" s="5">
        <f t="shared" si="14"/>
        <v>71.275066387199999</v>
      </c>
      <c r="Z113" s="4">
        <v>913.98335580316871</v>
      </c>
      <c r="AA113" s="5">
        <v>258.79523387680246</v>
      </c>
      <c r="AB113" s="5">
        <v>0</v>
      </c>
      <c r="AC113" s="5">
        <v>101.26234009411691</v>
      </c>
      <c r="AD113" s="5"/>
      <c r="AE113" s="5"/>
      <c r="AF113" s="5"/>
      <c r="AG113" s="5"/>
      <c r="AH113" s="5">
        <v>184.09301903978132</v>
      </c>
      <c r="AI113" s="5"/>
      <c r="AJ113" s="5"/>
      <c r="AK113" s="5"/>
      <c r="AL113" s="5"/>
      <c r="AM113" s="5">
        <v>1104.18</v>
      </c>
      <c r="AN113" s="58"/>
      <c r="AO113" s="50">
        <f t="shared" si="15"/>
        <v>8317.0931752196775</v>
      </c>
      <c r="AP113" s="5">
        <v>4061.8487008872557</v>
      </c>
      <c r="AQ113" s="5">
        <v>1224.9975259142227</v>
      </c>
      <c r="AR113" s="5">
        <v>522.69359664862441</v>
      </c>
      <c r="AS113" s="5">
        <v>59.057387682526461</v>
      </c>
      <c r="AT113" s="5">
        <v>866.06431017728801</v>
      </c>
      <c r="AU113" s="5">
        <v>273.80312941390901</v>
      </c>
      <c r="AV113" s="5">
        <v>1074.9420786212395</v>
      </c>
      <c r="AW113" s="5">
        <v>40.030103534117693</v>
      </c>
      <c r="AX113" s="5">
        <v>103.95785711220741</v>
      </c>
      <c r="AY113" s="53">
        <v>89.698485228285961</v>
      </c>
      <c r="AZ113" s="54">
        <v>985.57453349504135</v>
      </c>
      <c r="BA113" s="22">
        <f t="shared" si="16"/>
        <v>35178.365457407941</v>
      </c>
    </row>
    <row r="114" spans="1:53" s="2" customFormat="1" outlineLevel="1">
      <c r="A114" s="34">
        <f t="shared" si="21"/>
        <v>109</v>
      </c>
      <c r="B114" s="35" t="s">
        <v>41</v>
      </c>
      <c r="C114" s="87">
        <v>22</v>
      </c>
      <c r="D114" s="36"/>
      <c r="E114" s="37">
        <v>892.81</v>
      </c>
      <c r="F114" s="47">
        <f t="shared" si="10"/>
        <v>50262.751679558773</v>
      </c>
      <c r="G114" s="5">
        <v>37580.92294896987</v>
      </c>
      <c r="H114" s="5">
        <f t="shared" si="19"/>
        <v>11349.438730588901</v>
      </c>
      <c r="I114" s="5">
        <v>419</v>
      </c>
      <c r="J114" s="5"/>
      <c r="K114" s="48">
        <v>913.39</v>
      </c>
      <c r="L114" s="21">
        <f t="shared" si="11"/>
        <v>0</v>
      </c>
      <c r="M114" s="5"/>
      <c r="N114" s="5"/>
      <c r="O114" s="48"/>
      <c r="P114" s="21">
        <v>12801.276692254743</v>
      </c>
      <c r="Q114" s="5">
        <v>2750.0039250602194</v>
      </c>
      <c r="R114" s="5">
        <v>59.081930743496869</v>
      </c>
      <c r="S114" s="48">
        <f t="shared" si="12"/>
        <v>15610.36254805846</v>
      </c>
      <c r="T114" s="42">
        <f>'[1]дератизация '!$K$57</f>
        <v>393.26570521590526</v>
      </c>
      <c r="U114" s="5">
        <f>[1]дезинсекция!$F$53</f>
        <v>343.8</v>
      </c>
      <c r="V114" s="5">
        <v>862.84975999999983</v>
      </c>
      <c r="W114" s="15">
        <f t="shared" si="13"/>
        <v>37480.684281454021</v>
      </c>
      <c r="X114" s="5">
        <v>25386.536945865828</v>
      </c>
      <c r="Y114" s="5">
        <f t="shared" si="14"/>
        <v>7666.73415765148</v>
      </c>
      <c r="Z114" s="4">
        <v>2775.1784787601246</v>
      </c>
      <c r="AA114" s="5">
        <v>785.79435708593394</v>
      </c>
      <c r="AB114" s="5">
        <v>0</v>
      </c>
      <c r="AC114" s="5">
        <v>307.46847319898148</v>
      </c>
      <c r="AD114" s="5"/>
      <c r="AE114" s="5"/>
      <c r="AF114" s="5"/>
      <c r="AG114" s="5"/>
      <c r="AH114" s="5">
        <v>558.97186889167176</v>
      </c>
      <c r="AI114" s="5"/>
      <c r="AJ114" s="5"/>
      <c r="AK114" s="5"/>
      <c r="AL114" s="5"/>
      <c r="AM114" s="5">
        <v>3369.2400000000002</v>
      </c>
      <c r="AN114" s="58"/>
      <c r="AO114" s="50">
        <f t="shared" si="15"/>
        <v>25253.65242064984</v>
      </c>
      <c r="AP114" s="5">
        <v>12333.217040671851</v>
      </c>
      <c r="AQ114" s="5">
        <v>3719.528095196154</v>
      </c>
      <c r="AR114" s="5">
        <v>1587.083628158952</v>
      </c>
      <c r="AS114" s="5">
        <v>179.31922968588097</v>
      </c>
      <c r="AT114" s="5">
        <v>2629.6792163290179</v>
      </c>
      <c r="AU114" s="5">
        <v>831.36366471239319</v>
      </c>
      <c r="AV114" s="5">
        <v>3263.9063978160416</v>
      </c>
      <c r="AW114" s="5">
        <v>121.54562894944773</v>
      </c>
      <c r="AX114" s="5">
        <v>315.6530213860355</v>
      </c>
      <c r="AY114" s="53">
        <v>272.35649774406875</v>
      </c>
      <c r="AZ114" s="54">
        <v>2992.554751903509</v>
      </c>
      <c r="BA114" s="22">
        <f t="shared" si="16"/>
        <v>136569.16114684052</v>
      </c>
    </row>
    <row r="115" spans="1:53" s="2" customFormat="1" outlineLevel="1">
      <c r="A115" s="34">
        <f t="shared" si="21"/>
        <v>110</v>
      </c>
      <c r="B115" s="35" t="s">
        <v>42</v>
      </c>
      <c r="C115" s="87">
        <v>12</v>
      </c>
      <c r="D115" s="36"/>
      <c r="E115" s="37">
        <v>665.47</v>
      </c>
      <c r="F115" s="47">
        <f t="shared" si="10"/>
        <v>31563.588591177686</v>
      </c>
      <c r="G115" s="5">
        <v>24222.418272793922</v>
      </c>
      <c r="H115" s="5">
        <f t="shared" si="19"/>
        <v>7315.1703183837644</v>
      </c>
      <c r="I115" s="5">
        <v>26</v>
      </c>
      <c r="J115" s="5"/>
      <c r="K115" s="48">
        <v>0</v>
      </c>
      <c r="L115" s="21">
        <f t="shared" si="11"/>
        <v>8419.3448583016398</v>
      </c>
      <c r="M115" s="5">
        <v>6466.4707053007987</v>
      </c>
      <c r="N115" s="5">
        <f>M115*0.302</f>
        <v>1952.8741530008413</v>
      </c>
      <c r="O115" s="48"/>
      <c r="P115" s="21">
        <v>9541.6332706788271</v>
      </c>
      <c r="Q115" s="5">
        <v>2049.7587527131464</v>
      </c>
      <c r="R115" s="5">
        <v>55.709092675747094</v>
      </c>
      <c r="S115" s="48">
        <f t="shared" si="12"/>
        <v>11647.101116067721</v>
      </c>
      <c r="T115" s="42">
        <f>'[1]дератизация '!$K$67</f>
        <v>452.97620496072864</v>
      </c>
      <c r="U115" s="5">
        <f>[1]дезинсекция!$F$63</f>
        <v>396</v>
      </c>
      <c r="V115" s="5">
        <v>919.40431000000012</v>
      </c>
      <c r="W115" s="15">
        <f t="shared" si="13"/>
        <v>9741.1745114605692</v>
      </c>
      <c r="X115" s="5">
        <v>4947.1062549999997</v>
      </c>
      <c r="Y115" s="5">
        <f t="shared" si="14"/>
        <v>1494.0260890099999</v>
      </c>
      <c r="Z115" s="4">
        <v>2068.5230029463155</v>
      </c>
      <c r="AA115" s="5">
        <v>585.70420448917071</v>
      </c>
      <c r="AB115" s="5">
        <v>0</v>
      </c>
      <c r="AC115" s="5">
        <v>229.17647076054953</v>
      </c>
      <c r="AD115" s="5"/>
      <c r="AE115" s="5"/>
      <c r="AF115" s="5"/>
      <c r="AG115" s="5"/>
      <c r="AH115" s="5">
        <v>416.63848925453436</v>
      </c>
      <c r="AI115" s="5"/>
      <c r="AJ115" s="5"/>
      <c r="AK115" s="5"/>
      <c r="AL115" s="5"/>
      <c r="AM115" s="5"/>
      <c r="AN115" s="58"/>
      <c r="AO115" s="50">
        <f t="shared" si="15"/>
        <v>18823.207710901366</v>
      </c>
      <c r="AP115" s="5">
        <v>9192.7576349457267</v>
      </c>
      <c r="AQ115" s="5">
        <v>2772.4088680796408</v>
      </c>
      <c r="AR115" s="5">
        <v>1182.9577872458169</v>
      </c>
      <c r="AS115" s="5">
        <v>133.65841307676126</v>
      </c>
      <c r="AT115" s="5">
        <v>1960.0728353070322</v>
      </c>
      <c r="AU115" s="5">
        <v>619.67000588720589</v>
      </c>
      <c r="AV115" s="5">
        <v>2432.8040574754327</v>
      </c>
      <c r="AW115" s="5">
        <v>90.595949526762681</v>
      </c>
      <c r="AX115" s="5">
        <v>235.27695270187951</v>
      </c>
      <c r="AY115" s="53">
        <v>203.00520665510629</v>
      </c>
      <c r="AZ115" s="54">
        <v>2230.5478329647158</v>
      </c>
      <c r="BA115" s="22">
        <f t="shared" si="16"/>
        <v>84193.345135834432</v>
      </c>
    </row>
    <row r="116" spans="1:53" s="2" customFormat="1" outlineLevel="1">
      <c r="A116" s="34">
        <f t="shared" si="21"/>
        <v>111</v>
      </c>
      <c r="B116" s="35" t="s">
        <v>43</v>
      </c>
      <c r="C116" s="87">
        <v>7</v>
      </c>
      <c r="D116" s="36"/>
      <c r="E116" s="37">
        <v>627.48</v>
      </c>
      <c r="F116" s="47">
        <f t="shared" si="10"/>
        <v>25761.981491952258</v>
      </c>
      <c r="G116" s="5">
        <v>19726.560285677617</v>
      </c>
      <c r="H116" s="5">
        <f t="shared" si="19"/>
        <v>5957.4212062746401</v>
      </c>
      <c r="I116" s="5">
        <v>78</v>
      </c>
      <c r="J116" s="5"/>
      <c r="K116" s="48">
        <v>0</v>
      </c>
      <c r="L116" s="21">
        <f t="shared" si="11"/>
        <v>0</v>
      </c>
      <c r="M116" s="5"/>
      <c r="N116" s="5"/>
      <c r="O116" s="48"/>
      <c r="P116" s="21">
        <v>8996.9255483876823</v>
      </c>
      <c r="Q116" s="5">
        <v>1932.7432072857455</v>
      </c>
      <c r="R116" s="5">
        <v>66.062879868718397</v>
      </c>
      <c r="S116" s="48">
        <f t="shared" si="12"/>
        <v>10995.731635542146</v>
      </c>
      <c r="T116" s="42">
        <f>'[1]дератизация '!$K$72</f>
        <v>273.78293624376403</v>
      </c>
      <c r="U116" s="5">
        <f>[1]дезинсекция!$F$68</f>
        <v>239.346</v>
      </c>
      <c r="V116" s="5">
        <v>929.24701999999991</v>
      </c>
      <c r="W116" s="15">
        <f t="shared" si="13"/>
        <v>15255.412922016951</v>
      </c>
      <c r="X116" s="5">
        <v>8541.2917199999993</v>
      </c>
      <c r="Y116" s="5">
        <f t="shared" si="14"/>
        <v>2579.4700994399996</v>
      </c>
      <c r="Z116" s="4">
        <v>2973.4362539088979</v>
      </c>
      <c r="AA116" s="5">
        <v>552.26783210793087</v>
      </c>
      <c r="AB116" s="5">
        <v>0</v>
      </c>
      <c r="AC116" s="5">
        <v>216.09336540013766</v>
      </c>
      <c r="AD116" s="5"/>
      <c r="AE116" s="5"/>
      <c r="AF116" s="5"/>
      <c r="AG116" s="5"/>
      <c r="AH116" s="5">
        <v>392.85365115998496</v>
      </c>
      <c r="AI116" s="5"/>
      <c r="AJ116" s="5"/>
      <c r="AK116" s="5"/>
      <c r="AL116" s="5"/>
      <c r="AM116" s="5">
        <v>3902</v>
      </c>
      <c r="AN116" s="58"/>
      <c r="AO116" s="50">
        <f t="shared" si="15"/>
        <v>17748.638367524287</v>
      </c>
      <c r="AP116" s="5">
        <v>8667.9663407452554</v>
      </c>
      <c r="AQ116" s="5">
        <v>2614.1390544165979</v>
      </c>
      <c r="AR116" s="5">
        <v>1115.425717674734</v>
      </c>
      <c r="AS116" s="5">
        <v>126.02819216103831</v>
      </c>
      <c r="AT116" s="5">
        <v>1848.1772321794472</v>
      </c>
      <c r="AU116" s="5">
        <v>584.2946117692818</v>
      </c>
      <c r="AV116" s="5">
        <v>2293.9214239329867</v>
      </c>
      <c r="AW116" s="5">
        <v>85.424055793729323</v>
      </c>
      <c r="AX116" s="5">
        <v>221.84558624938066</v>
      </c>
      <c r="AY116" s="53">
        <v>191.41615260183946</v>
      </c>
      <c r="AZ116" s="54">
        <v>2103.2114959783312</v>
      </c>
      <c r="BA116" s="22">
        <f t="shared" si="16"/>
        <v>77209.351869257735</v>
      </c>
    </row>
    <row r="117" spans="1:53" s="2" customFormat="1" outlineLevel="1">
      <c r="A117" s="34">
        <f t="shared" si="21"/>
        <v>112</v>
      </c>
      <c r="B117" s="35" t="s">
        <v>43</v>
      </c>
      <c r="C117" s="87">
        <v>9</v>
      </c>
      <c r="D117" s="36"/>
      <c r="E117" s="37">
        <v>744.1</v>
      </c>
      <c r="F117" s="47">
        <f t="shared" si="10"/>
        <v>39505.465780840299</v>
      </c>
      <c r="G117" s="5">
        <v>23392.830860860442</v>
      </c>
      <c r="H117" s="5">
        <f t="shared" si="19"/>
        <v>7064.6349199798533</v>
      </c>
      <c r="I117" s="5">
        <v>9048</v>
      </c>
      <c r="J117" s="5"/>
      <c r="K117" s="48">
        <v>0</v>
      </c>
      <c r="L117" s="21">
        <f t="shared" si="11"/>
        <v>0</v>
      </c>
      <c r="M117" s="5"/>
      <c r="N117" s="5"/>
      <c r="O117" s="48"/>
      <c r="P117" s="21">
        <v>10669.044910682849</v>
      </c>
      <c r="Q117" s="5">
        <v>2291.9522861944974</v>
      </c>
      <c r="R117" s="5">
        <v>53.375894875787516</v>
      </c>
      <c r="S117" s="48">
        <f t="shared" si="12"/>
        <v>13014.373091753134</v>
      </c>
      <c r="T117" s="42">
        <f>'[1]дератизация '!$K$73</f>
        <v>631.28411109526996</v>
      </c>
      <c r="U117" s="5">
        <f>[1]дезинсекция!$F$69</f>
        <v>551.88000000000011</v>
      </c>
      <c r="V117" s="5">
        <v>574.86480000000006</v>
      </c>
      <c r="W117" s="15">
        <f t="shared" si="13"/>
        <v>40145.553091893402</v>
      </c>
      <c r="X117" s="5">
        <v>25918.269998867243</v>
      </c>
      <c r="Y117" s="5">
        <f t="shared" si="14"/>
        <v>7827.3175396579072</v>
      </c>
      <c r="Z117" s="4">
        <v>5022.9336656684054</v>
      </c>
      <c r="AA117" s="5">
        <v>654.90931005213133</v>
      </c>
      <c r="AB117" s="5">
        <v>0</v>
      </c>
      <c r="AC117" s="5">
        <v>256.25529609587943</v>
      </c>
      <c r="AD117" s="5"/>
      <c r="AE117" s="5"/>
      <c r="AF117" s="5"/>
      <c r="AG117" s="5"/>
      <c r="AH117" s="5">
        <v>465.86728155183403</v>
      </c>
      <c r="AI117" s="5"/>
      <c r="AJ117" s="5"/>
      <c r="AK117" s="5"/>
      <c r="AL117" s="5"/>
      <c r="AM117" s="5">
        <v>4641.68</v>
      </c>
      <c r="AN117" s="58"/>
      <c r="AO117" s="50">
        <f t="shared" si="15"/>
        <v>21047.303195758948</v>
      </c>
      <c r="AP117" s="5">
        <v>10278.947144368818</v>
      </c>
      <c r="AQ117" s="5">
        <v>3099.9886377117846</v>
      </c>
      <c r="AR117" s="5">
        <v>1322.7326393220019</v>
      </c>
      <c r="AS117" s="5">
        <v>149.45110248458693</v>
      </c>
      <c r="AT117" s="5">
        <v>2191.6693415961095</v>
      </c>
      <c r="AU117" s="5">
        <v>692.88841177013239</v>
      </c>
      <c r="AV117" s="5">
        <v>2720.2571102641286</v>
      </c>
      <c r="AW117" s="5">
        <v>101.30050346802128</v>
      </c>
      <c r="AX117" s="5">
        <v>263.07659324307417</v>
      </c>
      <c r="AY117" s="53">
        <v>226.9917115302938</v>
      </c>
      <c r="AZ117" s="54">
        <v>2494.1028784303508</v>
      </c>
      <c r="BA117" s="22">
        <f t="shared" si="16"/>
        <v>122606.5069497714</v>
      </c>
    </row>
    <row r="118" spans="1:53" s="2" customFormat="1" outlineLevel="1">
      <c r="A118" s="34">
        <f t="shared" si="21"/>
        <v>113</v>
      </c>
      <c r="B118" s="35" t="s">
        <v>20</v>
      </c>
      <c r="C118" s="87">
        <v>3</v>
      </c>
      <c r="D118" s="36"/>
      <c r="E118" s="37">
        <v>601.20000000000005</v>
      </c>
      <c r="F118" s="47">
        <f t="shared" si="10"/>
        <v>24706.289782880249</v>
      </c>
      <c r="G118" s="5">
        <v>18900.37617732738</v>
      </c>
      <c r="H118" s="5">
        <f t="shared" si="19"/>
        <v>5707.9136055528688</v>
      </c>
      <c r="I118" s="5">
        <v>98</v>
      </c>
      <c r="J118" s="5"/>
      <c r="K118" s="48">
        <v>0</v>
      </c>
      <c r="L118" s="21">
        <f t="shared" si="11"/>
        <v>0</v>
      </c>
      <c r="M118" s="5"/>
      <c r="N118" s="5"/>
      <c r="O118" s="48"/>
      <c r="P118" s="21">
        <v>8620.11799529973</v>
      </c>
      <c r="Q118" s="5">
        <v>1851.7964177666065</v>
      </c>
      <c r="R118" s="5">
        <v>68.18477588922957</v>
      </c>
      <c r="S118" s="48">
        <f t="shared" si="12"/>
        <v>10540.099188955566</v>
      </c>
      <c r="T118" s="42">
        <f>'[1]дератизация '!$K$76</f>
        <v>1025.3734094111039</v>
      </c>
      <c r="U118" s="5">
        <f>[1]дезинсекция!$F$72</f>
        <v>896.4</v>
      </c>
      <c r="V118" s="5">
        <v>1187.81844</v>
      </c>
      <c r="W118" s="15">
        <f t="shared" si="13"/>
        <v>16948.575680679842</v>
      </c>
      <c r="X118" s="5">
        <v>10372.692909060623</v>
      </c>
      <c r="Y118" s="5">
        <f t="shared" si="14"/>
        <v>3132.553258536308</v>
      </c>
      <c r="Z118" s="4">
        <v>2330.7484475202864</v>
      </c>
      <c r="AA118" s="5">
        <v>529.13785405636509</v>
      </c>
      <c r="AB118" s="5">
        <v>0</v>
      </c>
      <c r="AC118" s="5">
        <v>207.04298348722307</v>
      </c>
      <c r="AD118" s="5"/>
      <c r="AE118" s="5"/>
      <c r="AF118" s="5"/>
      <c r="AG118" s="5"/>
      <c r="AH118" s="5">
        <v>376.40022801903314</v>
      </c>
      <c r="AI118" s="5"/>
      <c r="AJ118" s="5"/>
      <c r="AK118" s="5"/>
      <c r="AL118" s="5"/>
      <c r="AM118" s="5">
        <v>1580.24</v>
      </c>
      <c r="AN118" s="58"/>
      <c r="AO118" s="50">
        <f t="shared" si="15"/>
        <v>17005.293215011799</v>
      </c>
      <c r="AP118" s="5">
        <v>8304.9361956652756</v>
      </c>
      <c r="AQ118" s="5">
        <v>2504.6541714720124</v>
      </c>
      <c r="AR118" s="5">
        <v>1068.7096663894467</v>
      </c>
      <c r="AS118" s="5">
        <v>120.74990298848765</v>
      </c>
      <c r="AT118" s="5">
        <v>1770.77221901301</v>
      </c>
      <c r="AU118" s="5">
        <v>559.82329412203137</v>
      </c>
      <c r="AV118" s="5">
        <v>2197.84783589678</v>
      </c>
      <c r="AW118" s="5">
        <v>81.846341466166351</v>
      </c>
      <c r="AX118" s="5">
        <v>212.55429089871814</v>
      </c>
      <c r="AY118" s="53">
        <v>183.3992970998691</v>
      </c>
      <c r="AZ118" s="54">
        <v>2015.1251854755094</v>
      </c>
      <c r="BA118" s="22">
        <f t="shared" si="16"/>
        <v>75905.214902414082</v>
      </c>
    </row>
    <row r="119" spans="1:53" s="2" customFormat="1" outlineLevel="1">
      <c r="A119" s="34">
        <f t="shared" si="21"/>
        <v>114</v>
      </c>
      <c r="B119" s="35" t="s">
        <v>20</v>
      </c>
      <c r="C119" s="87">
        <v>9</v>
      </c>
      <c r="D119" s="36"/>
      <c r="E119" s="37">
        <v>768</v>
      </c>
      <c r="F119" s="47">
        <f t="shared" si="10"/>
        <v>31537.739443200306</v>
      </c>
      <c r="G119" s="5">
        <v>24144.193120737564</v>
      </c>
      <c r="H119" s="5">
        <f t="shared" si="19"/>
        <v>7291.5463224627438</v>
      </c>
      <c r="I119" s="5">
        <v>102</v>
      </c>
      <c r="J119" s="5"/>
      <c r="K119" s="48">
        <v>0</v>
      </c>
      <c r="L119" s="21">
        <f t="shared" si="11"/>
        <v>0</v>
      </c>
      <c r="M119" s="5"/>
      <c r="N119" s="5"/>
      <c r="O119" s="48"/>
      <c r="P119" s="21">
        <v>11011.727578826001</v>
      </c>
      <c r="Q119" s="5">
        <v>2365.5682781848864</v>
      </c>
      <c r="R119" s="5">
        <v>72.472959060388135</v>
      </c>
      <c r="S119" s="48">
        <f t="shared" si="12"/>
        <v>13449.768816071275</v>
      </c>
      <c r="T119" s="42"/>
      <c r="U119" s="5"/>
      <c r="V119" s="5">
        <v>772.83454000000006</v>
      </c>
      <c r="W119" s="15">
        <f t="shared" si="13"/>
        <v>43896.256467676525</v>
      </c>
      <c r="X119" s="5">
        <v>28932.236298421401</v>
      </c>
      <c r="Y119" s="5">
        <f t="shared" si="14"/>
        <v>8737.5353621232625</v>
      </c>
      <c r="Z119" s="4">
        <v>4805.2235656945777</v>
      </c>
      <c r="AA119" s="5">
        <v>675.94456406401957</v>
      </c>
      <c r="AB119" s="5">
        <v>0</v>
      </c>
      <c r="AC119" s="5">
        <v>264.48604677010542</v>
      </c>
      <c r="AD119" s="5"/>
      <c r="AE119" s="5"/>
      <c r="AF119" s="5"/>
      <c r="AG119" s="5"/>
      <c r="AH119" s="5">
        <v>480.83063060315624</v>
      </c>
      <c r="AI119" s="5"/>
      <c r="AJ119" s="5"/>
      <c r="AK119" s="5"/>
      <c r="AL119" s="5"/>
      <c r="AM119" s="5">
        <v>2005.8600000000001</v>
      </c>
      <c r="AN119" s="58"/>
      <c r="AO119" s="50">
        <f t="shared" si="15"/>
        <v>21723.328657899307</v>
      </c>
      <c r="AP119" s="5">
        <v>10609.100130191173</v>
      </c>
      <c r="AQ119" s="5">
        <v>3199.5582230381001</v>
      </c>
      <c r="AR119" s="5">
        <v>1365.2179371042832</v>
      </c>
      <c r="AS119" s="5">
        <v>154.25137307910597</v>
      </c>
      <c r="AT119" s="5">
        <v>2262.0643117132263</v>
      </c>
      <c r="AU119" s="5">
        <v>715.14352941736536</v>
      </c>
      <c r="AV119" s="5">
        <v>2807.629970007863</v>
      </c>
      <c r="AW119" s="5">
        <v>104.55420865937418</v>
      </c>
      <c r="AX119" s="5">
        <v>271.52643947141638</v>
      </c>
      <c r="AY119" s="53">
        <v>234.28253521739765</v>
      </c>
      <c r="AZ119" s="54">
        <v>2574.2118137810899</v>
      </c>
      <c r="BA119" s="22">
        <f t="shared" si="16"/>
        <v>115959.9997386285</v>
      </c>
    </row>
    <row r="120" spans="1:53" s="2" customFormat="1" outlineLevel="1">
      <c r="A120" s="34">
        <f t="shared" si="21"/>
        <v>115</v>
      </c>
      <c r="B120" s="35" t="s">
        <v>22</v>
      </c>
      <c r="C120" s="87">
        <v>45</v>
      </c>
      <c r="D120" s="36"/>
      <c r="E120" s="37">
        <v>816.3</v>
      </c>
      <c r="F120" s="47">
        <f t="shared" si="10"/>
        <v>49750.18002506817</v>
      </c>
      <c r="G120" s="5">
        <v>38210.583736611501</v>
      </c>
      <c r="H120" s="5">
        <f t="shared" si="19"/>
        <v>11539.596288456672</v>
      </c>
      <c r="I120" s="5">
        <v>0</v>
      </c>
      <c r="J120" s="5"/>
      <c r="K120" s="48">
        <v>0</v>
      </c>
      <c r="L120" s="21">
        <f t="shared" si="11"/>
        <v>0</v>
      </c>
      <c r="M120" s="5"/>
      <c r="N120" s="5"/>
      <c r="O120" s="48"/>
      <c r="P120" s="21">
        <v>11704.262008588104</v>
      </c>
      <c r="Q120" s="5">
        <v>2514.3403456801075</v>
      </c>
      <c r="R120" s="5">
        <v>77.400374505508253</v>
      </c>
      <c r="S120" s="48">
        <f t="shared" si="12"/>
        <v>14296.002728773721</v>
      </c>
      <c r="T120" s="42">
        <f>'[1]дератизация '!$K$86</f>
        <v>901.62854614683204</v>
      </c>
      <c r="U120" s="5">
        <f>[1]дезинсекция!$F$82</f>
        <v>788.22</v>
      </c>
      <c r="V120" s="5">
        <v>1494.1960000000001</v>
      </c>
      <c r="W120" s="15">
        <f t="shared" si="13"/>
        <v>34097.991008648925</v>
      </c>
      <c r="X120" s="5">
        <v>22605.213680256169</v>
      </c>
      <c r="Y120" s="5">
        <f t="shared" si="14"/>
        <v>6826.7745314373624</v>
      </c>
      <c r="Z120" s="4">
        <v>3155.3575477558379</v>
      </c>
      <c r="AA120" s="5">
        <v>718.45514016335801</v>
      </c>
      <c r="AB120" s="5">
        <v>0</v>
      </c>
      <c r="AC120" s="5">
        <v>281.1197395552565</v>
      </c>
      <c r="AD120" s="5"/>
      <c r="AE120" s="5"/>
      <c r="AF120" s="5"/>
      <c r="AG120" s="5"/>
      <c r="AH120" s="5">
        <v>511.0703694809327</v>
      </c>
      <c r="AI120" s="5"/>
      <c r="AJ120" s="5"/>
      <c r="AK120" s="5"/>
      <c r="AL120" s="5"/>
      <c r="AM120" s="5"/>
      <c r="AN120" s="58"/>
      <c r="AO120" s="50">
        <f t="shared" si="15"/>
        <v>23089.522374274999</v>
      </c>
      <c r="AP120" s="5">
        <v>11276.313068066474</v>
      </c>
      <c r="AQ120" s="5">
        <v>3400.7804394088548</v>
      </c>
      <c r="AR120" s="5">
        <v>1451.0773464299821</v>
      </c>
      <c r="AS120" s="5">
        <v>163.9523383391591</v>
      </c>
      <c r="AT120" s="5">
        <v>2404.3269500670658</v>
      </c>
      <c r="AU120" s="5">
        <v>760.1193529471293</v>
      </c>
      <c r="AV120" s="5">
        <v>2984.2035735903883</v>
      </c>
      <c r="AW120" s="5">
        <v>111.12968818834263</v>
      </c>
      <c r="AX120" s="5">
        <v>288.60290695379837</v>
      </c>
      <c r="AY120" s="53">
        <v>249.01671028380429</v>
      </c>
      <c r="AZ120" s="54">
        <v>2736.1056036321661</v>
      </c>
      <c r="BA120" s="22">
        <f t="shared" si="16"/>
        <v>127153.84628654481</v>
      </c>
    </row>
    <row r="121" spans="1:53" s="2" customFormat="1" outlineLevel="1">
      <c r="A121" s="34">
        <f t="shared" si="21"/>
        <v>116</v>
      </c>
      <c r="B121" s="35" t="s">
        <v>44</v>
      </c>
      <c r="C121" s="87" t="s">
        <v>45</v>
      </c>
      <c r="D121" s="36"/>
      <c r="E121" s="37">
        <v>871.8</v>
      </c>
      <c r="F121" s="47">
        <f t="shared" si="10"/>
        <v>27688.560110468217</v>
      </c>
      <c r="G121" s="5">
        <v>19114.101467333501</v>
      </c>
      <c r="H121" s="5">
        <f t="shared" si="19"/>
        <v>5772.458643134717</v>
      </c>
      <c r="I121" s="5">
        <v>2802</v>
      </c>
      <c r="J121" s="5"/>
      <c r="K121" s="48">
        <v>0</v>
      </c>
      <c r="L121" s="21">
        <f t="shared" si="11"/>
        <v>0</v>
      </c>
      <c r="M121" s="5"/>
      <c r="N121" s="5"/>
      <c r="O121" s="48"/>
      <c r="P121" s="21">
        <v>12500.031384401702</v>
      </c>
      <c r="Q121" s="5">
        <v>2685.289615783312</v>
      </c>
      <c r="R121" s="5">
        <v>78.358335093847813</v>
      </c>
      <c r="S121" s="48">
        <f t="shared" si="12"/>
        <v>15263.679335278861</v>
      </c>
      <c r="T121" s="42">
        <f>'[1]дератизация '!$K$99</f>
        <v>885.15668414826018</v>
      </c>
      <c r="U121" s="5">
        <f>[1]дезинсекция!$E$103</f>
        <v>773.81999999999994</v>
      </c>
      <c r="V121" s="5">
        <v>706.66399999999999</v>
      </c>
      <c r="W121" s="15">
        <f t="shared" si="13"/>
        <v>25005.368269389815</v>
      </c>
      <c r="X121" s="5">
        <v>13054.6412730753</v>
      </c>
      <c r="Y121" s="5">
        <f t="shared" si="14"/>
        <v>3942.5016644687403</v>
      </c>
      <c r="Z121" s="4">
        <v>6394.8717507454849</v>
      </c>
      <c r="AA121" s="5">
        <v>767.3026965507969</v>
      </c>
      <c r="AB121" s="5">
        <v>0</v>
      </c>
      <c r="AC121" s="5">
        <v>300.23298902887734</v>
      </c>
      <c r="AD121" s="5"/>
      <c r="AE121" s="5"/>
      <c r="AF121" s="5"/>
      <c r="AG121" s="5"/>
      <c r="AH121" s="5">
        <v>545.81789552061389</v>
      </c>
      <c r="AI121" s="5"/>
      <c r="AJ121" s="5"/>
      <c r="AK121" s="5"/>
      <c r="AL121" s="5"/>
      <c r="AM121" s="5">
        <v>8539.65</v>
      </c>
      <c r="AN121" s="58"/>
      <c r="AO121" s="50">
        <f t="shared" si="15"/>
        <v>24659.372296818507</v>
      </c>
      <c r="AP121" s="5">
        <v>12042.986319662321</v>
      </c>
      <c r="AQ121" s="5">
        <v>3631.998514120593</v>
      </c>
      <c r="AR121" s="5">
        <v>1549.7356739160339</v>
      </c>
      <c r="AS121" s="5">
        <v>175.09941022182886</v>
      </c>
      <c r="AT121" s="5">
        <v>2567.7964413432169</v>
      </c>
      <c r="AU121" s="5">
        <v>811.79964706518103</v>
      </c>
      <c r="AV121" s="5">
        <v>3187.0987081417375</v>
      </c>
      <c r="AW121" s="5">
        <v>118.68536342349272</v>
      </c>
      <c r="AX121" s="5">
        <v>308.22493480622495</v>
      </c>
      <c r="AY121" s="53">
        <v>265.94728411787406</v>
      </c>
      <c r="AZ121" s="54">
        <v>2922.1326292374401</v>
      </c>
      <c r="BA121" s="22">
        <f t="shared" si="16"/>
        <v>106444.4033253411</v>
      </c>
    </row>
    <row r="122" spans="1:53" s="2" customFormat="1" outlineLevel="1">
      <c r="A122" s="34">
        <f t="shared" si="21"/>
        <v>117</v>
      </c>
      <c r="B122" s="35" t="s">
        <v>46</v>
      </c>
      <c r="C122" s="87" t="s">
        <v>45</v>
      </c>
      <c r="D122" s="36"/>
      <c r="E122" s="37">
        <v>882.59</v>
      </c>
      <c r="F122" s="47">
        <f t="shared" si="10"/>
        <v>80044.038277363885</v>
      </c>
      <c r="G122" s="5">
        <v>61431.673024089003</v>
      </c>
      <c r="H122" s="5">
        <f t="shared" si="19"/>
        <v>18552.365253274878</v>
      </c>
      <c r="I122" s="5">
        <v>60</v>
      </c>
      <c r="J122" s="5"/>
      <c r="K122" s="48">
        <v>0</v>
      </c>
      <c r="L122" s="21">
        <f t="shared" si="11"/>
        <v>0</v>
      </c>
      <c r="M122" s="5"/>
      <c r="N122" s="5"/>
      <c r="O122" s="48"/>
      <c r="P122" s="21">
        <v>12654.740421609429</v>
      </c>
      <c r="Q122" s="5">
        <v>2718.5246180249987</v>
      </c>
      <c r="R122" s="5">
        <v>80.982738707500971</v>
      </c>
      <c r="S122" s="48">
        <f t="shared" si="12"/>
        <v>15454.247778341929</v>
      </c>
      <c r="T122" s="42">
        <f>'[1]дератизация '!$K$102</f>
        <v>1199.3574517710201</v>
      </c>
      <c r="U122" s="5">
        <f>[1]дезинсекция!$E$106</f>
        <v>1048.5</v>
      </c>
      <c r="V122" s="5">
        <v>706.66399999999999</v>
      </c>
      <c r="W122" s="15">
        <f t="shared" si="13"/>
        <v>83118.798738424026</v>
      </c>
      <c r="X122" s="5">
        <v>57460.112272368584</v>
      </c>
      <c r="Y122" s="5">
        <f t="shared" si="14"/>
        <v>17352.953906255312</v>
      </c>
      <c r="Z122" s="4">
        <v>6672.4109984978868</v>
      </c>
      <c r="AA122" s="5">
        <v>776.7993656214361</v>
      </c>
      <c r="AB122" s="5">
        <v>0</v>
      </c>
      <c r="AC122" s="5">
        <v>303.94888023284807</v>
      </c>
      <c r="AD122" s="5"/>
      <c r="AE122" s="5"/>
      <c r="AF122" s="5"/>
      <c r="AG122" s="5"/>
      <c r="AH122" s="5">
        <v>552.5733154479683</v>
      </c>
      <c r="AI122" s="5"/>
      <c r="AJ122" s="5"/>
      <c r="AK122" s="5"/>
      <c r="AL122" s="5"/>
      <c r="AM122" s="5">
        <v>2129.1999999999998</v>
      </c>
      <c r="AN122" s="58"/>
      <c r="AO122" s="50">
        <f t="shared" si="15"/>
        <v>24964.573750228312</v>
      </c>
      <c r="AP122" s="5">
        <v>12192.038650918523</v>
      </c>
      <c r="AQ122" s="5">
        <v>3676.9506407177041</v>
      </c>
      <c r="AR122" s="5">
        <v>1568.9162748813401</v>
      </c>
      <c r="AS122" s="5">
        <v>177.26656167433347</v>
      </c>
      <c r="AT122" s="5">
        <v>2599.5772667642918</v>
      </c>
      <c r="AU122" s="5">
        <v>821.84704118290676</v>
      </c>
      <c r="AV122" s="5">
        <v>3226.5444469130716</v>
      </c>
      <c r="AW122" s="5">
        <v>120.15429559983991</v>
      </c>
      <c r="AX122" s="5">
        <v>312.03973986077779</v>
      </c>
      <c r="AY122" s="53">
        <v>269.23883171552473</v>
      </c>
      <c r="AZ122" s="54">
        <v>2958.2989644857444</v>
      </c>
      <c r="BA122" s="22">
        <f t="shared" si="16"/>
        <v>211623.6789606149</v>
      </c>
    </row>
    <row r="123" spans="1:53" s="2" customFormat="1" outlineLevel="1">
      <c r="A123" s="34">
        <f t="shared" si="21"/>
        <v>118</v>
      </c>
      <c r="B123" s="35" t="s">
        <v>46</v>
      </c>
      <c r="C123" s="87" t="s">
        <v>47</v>
      </c>
      <c r="D123" s="36"/>
      <c r="E123" s="37">
        <v>912.15</v>
      </c>
      <c r="F123" s="47">
        <f t="shared" si="10"/>
        <v>46</v>
      </c>
      <c r="G123" s="4"/>
      <c r="H123" s="4"/>
      <c r="I123" s="4">
        <v>46</v>
      </c>
      <c r="J123" s="4"/>
      <c r="K123" s="37">
        <v>0</v>
      </c>
      <c r="L123" s="21">
        <f t="shared" si="11"/>
        <v>0</v>
      </c>
      <c r="M123" s="4"/>
      <c r="N123" s="4"/>
      <c r="O123" s="37"/>
      <c r="P123" s="21">
        <v>13078.577227898615</v>
      </c>
      <c r="Q123" s="5">
        <v>2809.574355398885</v>
      </c>
      <c r="R123" s="5">
        <v>54.24596102645738</v>
      </c>
      <c r="S123" s="48">
        <f t="shared" si="12"/>
        <v>15942.397544323958</v>
      </c>
      <c r="T123" s="42">
        <f>'[1]дератизация '!$K$103</f>
        <v>1201.6223327958239</v>
      </c>
      <c r="U123" s="5">
        <f>[1]дезинсекция!$E$107</f>
        <v>1050.48</v>
      </c>
      <c r="V123" s="5">
        <v>824.26798999999994</v>
      </c>
      <c r="W123" s="15">
        <f t="shared" si="13"/>
        <v>22730.092969477977</v>
      </c>
      <c r="X123" s="5">
        <v>12284.00416</v>
      </c>
      <c r="Y123" s="5">
        <f t="shared" si="14"/>
        <v>3709.7692563199998</v>
      </c>
      <c r="Z123" s="4">
        <v>5048.2942388649853</v>
      </c>
      <c r="AA123" s="5">
        <v>802.8161902486919</v>
      </c>
      <c r="AB123" s="5">
        <v>0</v>
      </c>
      <c r="AC123" s="5">
        <v>314.12883797050995</v>
      </c>
      <c r="AD123" s="4"/>
      <c r="AE123" s="4"/>
      <c r="AF123" s="4"/>
      <c r="AG123" s="4"/>
      <c r="AH123" s="5">
        <v>571.08028607378765</v>
      </c>
      <c r="AI123" s="5"/>
      <c r="AJ123" s="5"/>
      <c r="AK123" s="5"/>
      <c r="AL123" s="5"/>
      <c r="AM123" s="5">
        <v>2129.1999999999998</v>
      </c>
      <c r="AN123" s="58"/>
      <c r="AO123" s="50">
        <f t="shared" si="15"/>
        <v>25800.69561888391</v>
      </c>
      <c r="AP123" s="5">
        <v>12600.378494471193</v>
      </c>
      <c r="AQ123" s="5">
        <v>3800.100303573181</v>
      </c>
      <c r="AR123" s="5">
        <v>1621.4629444396769</v>
      </c>
      <c r="AS123" s="5">
        <v>183.20363275274283</v>
      </c>
      <c r="AT123" s="5">
        <v>2686.6431795953376</v>
      </c>
      <c r="AU123" s="5">
        <v>849.37261765371056</v>
      </c>
      <c r="AV123" s="5">
        <v>3334.6089546128537</v>
      </c>
      <c r="AW123" s="5">
        <v>124.17854352688562</v>
      </c>
      <c r="AX123" s="5">
        <v>322.4906793800161</v>
      </c>
      <c r="AY123" s="53">
        <v>278.25626887831936</v>
      </c>
      <c r="AZ123" s="54">
        <v>3057.3793046099231</v>
      </c>
      <c r="BA123" s="22">
        <f t="shared" si="16"/>
        <v>72782.135760091594</v>
      </c>
    </row>
    <row r="124" spans="1:53" s="2" customFormat="1" outlineLevel="1">
      <c r="A124" s="34">
        <f t="shared" si="21"/>
        <v>119</v>
      </c>
      <c r="B124" s="35" t="s">
        <v>48</v>
      </c>
      <c r="C124" s="87">
        <v>1</v>
      </c>
      <c r="D124" s="36"/>
      <c r="E124" s="37">
        <v>611</v>
      </c>
      <c r="F124" s="47">
        <f t="shared" si="10"/>
        <v>30361.864952252836</v>
      </c>
      <c r="G124" s="5">
        <v>22576.701192206478</v>
      </c>
      <c r="H124" s="5">
        <f t="shared" ref="H124:H125" si="22">G124*0.302</f>
        <v>6818.1637600463564</v>
      </c>
      <c r="I124" s="5">
        <v>967</v>
      </c>
      <c r="J124" s="5"/>
      <c r="K124" s="48">
        <v>0</v>
      </c>
      <c r="L124" s="21">
        <f t="shared" si="11"/>
        <v>0</v>
      </c>
      <c r="M124" s="5"/>
      <c r="N124" s="5"/>
      <c r="O124" s="48"/>
      <c r="P124" s="21">
        <v>8760.6322274253744</v>
      </c>
      <c r="Q124" s="5">
        <v>1881.9820546496949</v>
      </c>
      <c r="R124" s="5">
        <v>54.095031183994237</v>
      </c>
      <c r="S124" s="48">
        <f t="shared" si="12"/>
        <v>10696.709313259062</v>
      </c>
      <c r="T124" s="42">
        <f>'[1]дератизация '!$K$104</f>
        <v>857.97811185061641</v>
      </c>
      <c r="U124" s="4">
        <f>[1]дезинсекция!$E$108</f>
        <v>750.06</v>
      </c>
      <c r="V124" s="5">
        <v>574.86480000000006</v>
      </c>
      <c r="W124" s="15">
        <f t="shared" si="13"/>
        <v>14195.866792266579</v>
      </c>
      <c r="X124" s="5">
        <v>7943.8858879999989</v>
      </c>
      <c r="Y124" s="5">
        <f t="shared" si="14"/>
        <v>2399.0535381759996</v>
      </c>
      <c r="Z124" s="4">
        <v>2722.2104148950348</v>
      </c>
      <c r="AA124" s="5">
        <v>537.76318833739049</v>
      </c>
      <c r="AB124" s="5">
        <v>0</v>
      </c>
      <c r="AC124" s="5">
        <v>210.41793564652912</v>
      </c>
      <c r="AD124" s="5"/>
      <c r="AE124" s="5"/>
      <c r="AF124" s="5"/>
      <c r="AG124" s="5"/>
      <c r="AH124" s="5">
        <v>382.53582721162553</v>
      </c>
      <c r="AI124" s="5"/>
      <c r="AJ124" s="5"/>
      <c r="AK124" s="5"/>
      <c r="AL124" s="5"/>
      <c r="AM124" s="5"/>
      <c r="AN124" s="58"/>
      <c r="AO124" s="50">
        <f t="shared" si="15"/>
        <v>17282.491940073534</v>
      </c>
      <c r="AP124" s="5">
        <v>8440.3127337849037</v>
      </c>
      <c r="AQ124" s="5">
        <v>2545.4818675472388</v>
      </c>
      <c r="AR124" s="5">
        <v>1086.1304161077044</v>
      </c>
      <c r="AS124" s="5">
        <v>122.71821478038247</v>
      </c>
      <c r="AT124" s="5">
        <v>1799.637102157267</v>
      </c>
      <c r="AU124" s="5">
        <v>568.94882353386743</v>
      </c>
      <c r="AV124" s="5">
        <v>2233.674364159901</v>
      </c>
      <c r="AW124" s="5">
        <v>83.180496732913568</v>
      </c>
      <c r="AX124" s="5">
        <v>216.01908140238982</v>
      </c>
      <c r="AY124" s="53">
        <v>186.38883986696609</v>
      </c>
      <c r="AZ124" s="54">
        <v>2047.9732008076116</v>
      </c>
      <c r="BA124" s="22">
        <f t="shared" si="16"/>
        <v>76767.809110510236</v>
      </c>
    </row>
    <row r="125" spans="1:53" s="2" customFormat="1" outlineLevel="1">
      <c r="A125" s="34">
        <f t="shared" si="21"/>
        <v>120</v>
      </c>
      <c r="B125" s="35" t="s">
        <v>48</v>
      </c>
      <c r="C125" s="87">
        <v>2</v>
      </c>
      <c r="D125" s="36"/>
      <c r="E125" s="37">
        <v>609.29999999999995</v>
      </c>
      <c r="F125" s="47">
        <f t="shared" si="10"/>
        <v>29477.078912287481</v>
      </c>
      <c r="G125" s="5">
        <v>22513.885493308357</v>
      </c>
      <c r="H125" s="5">
        <f t="shared" si="22"/>
        <v>6799.1934189791236</v>
      </c>
      <c r="I125" s="5">
        <v>164</v>
      </c>
      <c r="J125" s="5"/>
      <c r="K125" s="48">
        <v>0</v>
      </c>
      <c r="L125" s="21">
        <f t="shared" si="11"/>
        <v>0</v>
      </c>
      <c r="M125" s="5"/>
      <c r="N125" s="5"/>
      <c r="O125" s="48"/>
      <c r="P125" s="21">
        <v>8736.2573096076594</v>
      </c>
      <c r="Q125" s="5">
        <v>1876.7457707005874</v>
      </c>
      <c r="R125" s="5">
        <v>32.849436300800704</v>
      </c>
      <c r="S125" s="48">
        <f t="shared" si="12"/>
        <v>10645.852516609048</v>
      </c>
      <c r="T125" s="42">
        <f>'[1]дератизация '!$K$105</f>
        <v>859.83119632545583</v>
      </c>
      <c r="U125" s="4">
        <f>[1]дезинсекция!$E$109</f>
        <v>751.68000000000006</v>
      </c>
      <c r="V125" s="5">
        <v>574.86480000000006</v>
      </c>
      <c r="W125" s="15">
        <f t="shared" si="13"/>
        <v>18104.035206989123</v>
      </c>
      <c r="X125" s="5">
        <v>11018.078403</v>
      </c>
      <c r="Y125" s="5">
        <f t="shared" si="14"/>
        <v>3327.4596777059996</v>
      </c>
      <c r="Z125" s="4">
        <v>2630.9261960647209</v>
      </c>
      <c r="AA125" s="5">
        <v>536.26695688047789</v>
      </c>
      <c r="AB125" s="5">
        <v>0</v>
      </c>
      <c r="AC125" s="5">
        <v>209.83248476175157</v>
      </c>
      <c r="AD125" s="5"/>
      <c r="AE125" s="5"/>
      <c r="AF125" s="5"/>
      <c r="AG125" s="5"/>
      <c r="AH125" s="5">
        <v>381.47148857617589</v>
      </c>
      <c r="AI125" s="5"/>
      <c r="AJ125" s="5"/>
      <c r="AK125" s="5"/>
      <c r="AL125" s="5"/>
      <c r="AM125" s="5"/>
      <c r="AN125" s="58"/>
      <c r="AO125" s="50">
        <f t="shared" si="15"/>
        <v>17234.406446950576</v>
      </c>
      <c r="AP125" s="5">
        <v>8416.8290486008846</v>
      </c>
      <c r="AQ125" s="5">
        <v>2538.3995121056173</v>
      </c>
      <c r="AR125" s="5">
        <v>1083.1084493198434</v>
      </c>
      <c r="AS125" s="5">
        <v>122.37677293893132</v>
      </c>
      <c r="AT125" s="5">
        <v>1794.6299285506102</v>
      </c>
      <c r="AU125" s="5">
        <v>567.36582353385506</v>
      </c>
      <c r="AV125" s="5">
        <v>2227.4595582367065</v>
      </c>
      <c r="AW125" s="5">
        <v>82.94906163562068</v>
      </c>
      <c r="AX125" s="5">
        <v>215.41804631501822</v>
      </c>
      <c r="AY125" s="53">
        <v>185.87024571349008</v>
      </c>
      <c r="AZ125" s="54">
        <v>2042.2750756989817</v>
      </c>
      <c r="BA125" s="22">
        <f t="shared" si="16"/>
        <v>79690.024154860657</v>
      </c>
    </row>
    <row r="126" spans="1:53" s="2" customFormat="1" outlineLevel="1">
      <c r="A126" s="34">
        <f t="shared" si="21"/>
        <v>121</v>
      </c>
      <c r="B126" s="35" t="s">
        <v>49</v>
      </c>
      <c r="C126" s="87">
        <v>34</v>
      </c>
      <c r="D126" s="36"/>
      <c r="E126" s="37">
        <v>370</v>
      </c>
      <c r="F126" s="47">
        <f t="shared" si="10"/>
        <v>0</v>
      </c>
      <c r="G126" s="5"/>
      <c r="H126" s="5"/>
      <c r="I126" s="5">
        <v>0</v>
      </c>
      <c r="J126" s="5"/>
      <c r="K126" s="48">
        <v>0</v>
      </c>
      <c r="L126" s="21">
        <f t="shared" si="11"/>
        <v>0</v>
      </c>
      <c r="M126" s="5"/>
      <c r="N126" s="5"/>
      <c r="O126" s="48"/>
      <c r="P126" s="21">
        <v>5305.129172090652</v>
      </c>
      <c r="Q126" s="5">
        <v>1139.6618006880312</v>
      </c>
      <c r="R126" s="5">
        <v>41.106186506137092</v>
      </c>
      <c r="S126" s="48">
        <f t="shared" si="12"/>
        <v>6485.8971592848202</v>
      </c>
      <c r="T126" s="42">
        <f>'[1]дератизация '!$K$153</f>
        <v>513.09850125551623</v>
      </c>
      <c r="U126" s="5">
        <f>[1]дезинсекция!$E$152</f>
        <v>448.56</v>
      </c>
      <c r="V126" s="5">
        <v>225.55600000000001</v>
      </c>
      <c r="W126" s="15">
        <f t="shared" si="13"/>
        <v>5430.7462785446305</v>
      </c>
      <c r="X126" s="5">
        <v>2761.8505217168786</v>
      </c>
      <c r="Y126" s="5">
        <f t="shared" si="14"/>
        <v>834.07885755849725</v>
      </c>
      <c r="Z126" s="4">
        <v>1150.094686597648</v>
      </c>
      <c r="AA126" s="5">
        <v>325.65037591625941</v>
      </c>
      <c r="AB126" s="5">
        <v>0</v>
      </c>
      <c r="AC126" s="5">
        <v>127.42166315747265</v>
      </c>
      <c r="AD126" s="5"/>
      <c r="AE126" s="5"/>
      <c r="AF126" s="5"/>
      <c r="AG126" s="5"/>
      <c r="AH126" s="5">
        <v>231.65017359787475</v>
      </c>
      <c r="AI126" s="5"/>
      <c r="AJ126" s="5"/>
      <c r="AK126" s="5"/>
      <c r="AL126" s="5"/>
      <c r="AM126" s="5">
        <v>1071.78</v>
      </c>
      <c r="AN126" s="58"/>
      <c r="AO126" s="50">
        <f t="shared" si="15"/>
        <v>10465.66615029003</v>
      </c>
      <c r="AP126" s="5">
        <v>5111.1550106389759</v>
      </c>
      <c r="AQ126" s="5">
        <v>1541.4538314115846</v>
      </c>
      <c r="AR126" s="5">
        <v>657.72218324034486</v>
      </c>
      <c r="AS126" s="5">
        <v>74.313812551131775</v>
      </c>
      <c r="AT126" s="5">
        <v>1089.7966085076741</v>
      </c>
      <c r="AU126" s="5">
        <v>344.53529412034527</v>
      </c>
      <c r="AV126" s="5">
        <v>1352.6342303423298</v>
      </c>
      <c r="AW126" s="5">
        <v>50.371168234333915</v>
      </c>
      <c r="AX126" s="5">
        <v>130.8135190161772</v>
      </c>
      <c r="AY126" s="53">
        <v>112.87049222713169</v>
      </c>
      <c r="AZ126" s="54">
        <v>1240.1801707018271</v>
      </c>
      <c r="BA126" s="22">
        <f t="shared" si="16"/>
        <v>25881.484260076828</v>
      </c>
    </row>
    <row r="127" spans="1:53" s="2" customFormat="1" outlineLevel="1">
      <c r="A127" s="34">
        <f t="shared" si="21"/>
        <v>122</v>
      </c>
      <c r="B127" s="35" t="s">
        <v>49</v>
      </c>
      <c r="C127" s="87">
        <v>35</v>
      </c>
      <c r="D127" s="36"/>
      <c r="E127" s="37">
        <v>463</v>
      </c>
      <c r="F127" s="47">
        <f t="shared" si="10"/>
        <v>0</v>
      </c>
      <c r="G127" s="5"/>
      <c r="H127" s="5"/>
      <c r="I127" s="5">
        <v>0</v>
      </c>
      <c r="J127" s="5"/>
      <c r="K127" s="48">
        <v>0</v>
      </c>
      <c r="L127" s="21">
        <f t="shared" si="11"/>
        <v>0</v>
      </c>
      <c r="M127" s="5"/>
      <c r="N127" s="5"/>
      <c r="O127" s="48"/>
      <c r="P127" s="21">
        <v>6638.5805585891139</v>
      </c>
      <c r="Q127" s="5">
        <v>1426.1173343744824</v>
      </c>
      <c r="R127" s="5">
        <v>66.604451656380249</v>
      </c>
      <c r="S127" s="48">
        <f t="shared" si="12"/>
        <v>8131.3023446199768</v>
      </c>
      <c r="T127" s="42">
        <f>'[1]дератизация '!$K$154</f>
        <v>496.83253753192645</v>
      </c>
      <c r="U127" s="5">
        <f>[1]дезинсекция!$E$153</f>
        <v>434.34000000000003</v>
      </c>
      <c r="V127" s="5">
        <v>281.94499999999999</v>
      </c>
      <c r="W127" s="15">
        <f t="shared" si="13"/>
        <v>23631.127225925815</v>
      </c>
      <c r="X127" s="5">
        <v>16312.57036831255</v>
      </c>
      <c r="Y127" s="5">
        <f t="shared" si="14"/>
        <v>4926.3962512303897</v>
      </c>
      <c r="Z127" s="4">
        <v>1439.1725402559757</v>
      </c>
      <c r="AA127" s="5">
        <v>407.50303797088668</v>
      </c>
      <c r="AB127" s="5">
        <v>0</v>
      </c>
      <c r="AC127" s="5">
        <v>159.44927038354007</v>
      </c>
      <c r="AD127" s="5"/>
      <c r="AE127" s="5"/>
      <c r="AF127" s="5">
        <v>96.16</v>
      </c>
      <c r="AG127" s="5"/>
      <c r="AH127" s="5">
        <v>289.87575777247565</v>
      </c>
      <c r="AI127" s="5"/>
      <c r="AJ127" s="5"/>
      <c r="AK127" s="5"/>
      <c r="AL127" s="5"/>
      <c r="AM127" s="5">
        <v>717.22</v>
      </c>
      <c r="AN127" s="58"/>
      <c r="AO127" s="50">
        <f t="shared" si="15"/>
        <v>13096.225479957524</v>
      </c>
      <c r="AP127" s="5">
        <v>6395.850729529313</v>
      </c>
      <c r="AQ127" s="5">
        <v>1928.9003349826046</v>
      </c>
      <c r="AR127" s="5">
        <v>823.04154281156673</v>
      </c>
      <c r="AS127" s="5">
        <v>92.992689759929775</v>
      </c>
      <c r="AT127" s="5">
        <v>1363.7184587541979</v>
      </c>
      <c r="AU127" s="5">
        <v>431.13470588572943</v>
      </c>
      <c r="AV127" s="5">
        <v>1692.6206720229695</v>
      </c>
      <c r="AW127" s="5">
        <v>63.032029439180015</v>
      </c>
      <c r="AX127" s="5">
        <v>163.69367379591901</v>
      </c>
      <c r="AY127" s="53">
        <v>141.24064297611346</v>
      </c>
      <c r="AZ127" s="54">
        <v>1551.9011325268812</v>
      </c>
      <c r="BA127" s="22">
        <f t="shared" si="16"/>
        <v>48340.893720562119</v>
      </c>
    </row>
    <row r="128" spans="1:53" s="2" customFormat="1" outlineLevel="1">
      <c r="A128" s="34">
        <f t="shared" si="21"/>
        <v>123</v>
      </c>
      <c r="B128" s="63" t="s">
        <v>56</v>
      </c>
      <c r="C128" s="89">
        <v>3</v>
      </c>
      <c r="D128" s="64"/>
      <c r="E128" s="37">
        <v>750.2</v>
      </c>
      <c r="F128" s="47">
        <f t="shared" si="10"/>
        <v>57880.812990970015</v>
      </c>
      <c r="G128" s="5">
        <v>44293.25114513826</v>
      </c>
      <c r="H128" s="5">
        <f t="shared" ref="H128:H131" si="23">G128*0.302</f>
        <v>13376.561845831755</v>
      </c>
      <c r="I128" s="5">
        <v>211</v>
      </c>
      <c r="J128" s="5"/>
      <c r="K128" s="48">
        <v>0</v>
      </c>
      <c r="L128" s="21">
        <f t="shared" si="11"/>
        <v>0</v>
      </c>
      <c r="M128" s="5"/>
      <c r="N128" s="5"/>
      <c r="O128" s="48"/>
      <c r="P128" s="21">
        <v>10756.507851087588</v>
      </c>
      <c r="Q128" s="5">
        <v>2310.7413050707059</v>
      </c>
      <c r="R128" s="5">
        <v>73.792263448036522</v>
      </c>
      <c r="S128" s="48">
        <f t="shared" si="12"/>
        <v>13141.04141960633</v>
      </c>
      <c r="T128" s="42">
        <f>'[1]дератизация '!$K$127</f>
        <v>162.659637235898</v>
      </c>
      <c r="U128" s="5">
        <f>[1]дезинсекция!$E$131</f>
        <v>142.20000000000002</v>
      </c>
      <c r="V128" s="5">
        <v>623.01260000000002</v>
      </c>
      <c r="W128" s="15">
        <f t="shared" si="13"/>
        <v>20125.045341413625</v>
      </c>
      <c r="X128" s="5">
        <v>12016.766592957294</v>
      </c>
      <c r="Y128" s="5">
        <f t="shared" si="14"/>
        <v>3629.0635110731027</v>
      </c>
      <c r="Z128" s="4">
        <v>3090.8946861771765</v>
      </c>
      <c r="AA128" s="5">
        <v>660.27814057399405</v>
      </c>
      <c r="AB128" s="5">
        <v>0</v>
      </c>
      <c r="AC128" s="5">
        <v>258.35603162361076</v>
      </c>
      <c r="AD128" s="5"/>
      <c r="AE128" s="5"/>
      <c r="AF128" s="5"/>
      <c r="AG128" s="5"/>
      <c r="AH128" s="5">
        <v>469.68637900844766</v>
      </c>
      <c r="AI128" s="5"/>
      <c r="AJ128" s="5"/>
      <c r="AK128" s="5"/>
      <c r="AL128" s="5"/>
      <c r="AM128" s="5">
        <v>4004.2079999999996</v>
      </c>
      <c r="AN128" s="58"/>
      <c r="AO128" s="50">
        <f t="shared" si="15"/>
        <v>21219.845259317786</v>
      </c>
      <c r="AP128" s="5">
        <v>10363.212132382056</v>
      </c>
      <c r="AQ128" s="5">
        <v>3125.4017954728947</v>
      </c>
      <c r="AR128" s="5">
        <v>1333.5761672078561</v>
      </c>
      <c r="AS128" s="5">
        <v>150.67627615097044</v>
      </c>
      <c r="AT128" s="5">
        <v>2209.63625865529</v>
      </c>
      <c r="AU128" s="5">
        <v>698.56858824076505</v>
      </c>
      <c r="AV128" s="5">
        <v>2742.5572962238261</v>
      </c>
      <c r="AW128" s="5">
        <v>102.13094705242516</v>
      </c>
      <c r="AX128" s="5">
        <v>265.23324855658404</v>
      </c>
      <c r="AY128" s="53">
        <v>228.85254937511945</v>
      </c>
      <c r="AZ128" s="54">
        <v>2514.5490920554348</v>
      </c>
      <c r="BA128" s="22">
        <f t="shared" si="16"/>
        <v>119813.37434059908</v>
      </c>
    </row>
    <row r="129" spans="1:53" s="2" customFormat="1" outlineLevel="1">
      <c r="A129" s="34">
        <f t="shared" si="21"/>
        <v>124</v>
      </c>
      <c r="B129" s="63" t="s">
        <v>56</v>
      </c>
      <c r="C129" s="89">
        <v>5</v>
      </c>
      <c r="D129" s="64"/>
      <c r="E129" s="37">
        <v>831.16</v>
      </c>
      <c r="F129" s="47">
        <f t="shared" si="10"/>
        <v>31346.232426805342</v>
      </c>
      <c r="G129" s="5">
        <v>23773.604014443426</v>
      </c>
      <c r="H129" s="5">
        <f t="shared" si="23"/>
        <v>7179.6284123619143</v>
      </c>
      <c r="I129" s="5">
        <v>393</v>
      </c>
      <c r="J129" s="5"/>
      <c r="K129" s="48">
        <v>0</v>
      </c>
      <c r="L129" s="21">
        <f t="shared" si="11"/>
        <v>0</v>
      </c>
      <c r="M129" s="5"/>
      <c r="N129" s="5"/>
      <c r="O129" s="48"/>
      <c r="P129" s="21">
        <v>11917.327466688828</v>
      </c>
      <c r="Q129" s="5">
        <v>2560.1116277293622</v>
      </c>
      <c r="R129" s="5">
        <v>250.31270461210141</v>
      </c>
      <c r="S129" s="48">
        <f t="shared" si="12"/>
        <v>14727.751799030291</v>
      </c>
      <c r="T129" s="42">
        <f>'[1]дератизация '!$K$128</f>
        <v>162.659637235898</v>
      </c>
      <c r="U129" s="5">
        <f>[1]дезинсекция!$E$132</f>
        <v>142.20000000000002</v>
      </c>
      <c r="V129" s="5">
        <v>667.51349999999991</v>
      </c>
      <c r="W129" s="15">
        <f t="shared" si="13"/>
        <v>13825.944286116337</v>
      </c>
      <c r="X129" s="5">
        <v>7052.4203343430272</v>
      </c>
      <c r="Y129" s="5">
        <f t="shared" si="14"/>
        <v>2129.8309409715944</v>
      </c>
      <c r="Z129" s="4">
        <v>3105.5478370608139</v>
      </c>
      <c r="AA129" s="5">
        <v>731.53396336907599</v>
      </c>
      <c r="AB129" s="5">
        <v>0</v>
      </c>
      <c r="AC129" s="5">
        <v>286.23726905395932</v>
      </c>
      <c r="AD129" s="5"/>
      <c r="AE129" s="5"/>
      <c r="AF129" s="5"/>
      <c r="AG129" s="5"/>
      <c r="AH129" s="5">
        <v>520.37394131786368</v>
      </c>
      <c r="AI129" s="5"/>
      <c r="AJ129" s="5"/>
      <c r="AK129" s="5"/>
      <c r="AL129" s="5"/>
      <c r="AM129" s="5">
        <v>4004.2079999999996</v>
      </c>
      <c r="AN129" s="58"/>
      <c r="AO129" s="50">
        <f t="shared" si="15"/>
        <v>23509.846155338008</v>
      </c>
      <c r="AP129" s="5">
        <v>11481.588104439707</v>
      </c>
      <c r="AQ129" s="5">
        <v>3462.6885581514939</v>
      </c>
      <c r="AR129" s="5">
        <v>1477.4928914109323</v>
      </c>
      <c r="AS129" s="5">
        <v>166.93694172972619</v>
      </c>
      <c r="AT129" s="5">
        <v>2448.0955381817257</v>
      </c>
      <c r="AU129" s="5">
        <v>773.95663530017885</v>
      </c>
      <c r="AV129" s="5">
        <v>3038.5282888954885</v>
      </c>
      <c r="AW129" s="5">
        <v>113.15270321526751</v>
      </c>
      <c r="AX129" s="5">
        <v>293.85666071752922</v>
      </c>
      <c r="AY129" s="53">
        <v>253.54983329595345</v>
      </c>
      <c r="AZ129" s="54">
        <v>2785.9139207581911</v>
      </c>
      <c r="BA129" s="22">
        <f t="shared" si="16"/>
        <v>91172.269725284074</v>
      </c>
    </row>
    <row r="130" spans="1:53" s="2" customFormat="1" outlineLevel="1">
      <c r="A130" s="34">
        <f t="shared" si="21"/>
        <v>125</v>
      </c>
      <c r="B130" s="63" t="s">
        <v>56</v>
      </c>
      <c r="C130" s="89">
        <v>12</v>
      </c>
      <c r="D130" s="64"/>
      <c r="E130" s="37">
        <v>2819.4</v>
      </c>
      <c r="F130" s="47">
        <f t="shared" si="10"/>
        <v>78952.576667264861</v>
      </c>
      <c r="G130" s="5">
        <v>56906.740911877772</v>
      </c>
      <c r="H130" s="5">
        <f t="shared" si="23"/>
        <v>17185.835755387088</v>
      </c>
      <c r="I130" s="5">
        <v>4860</v>
      </c>
      <c r="J130" s="5"/>
      <c r="K130" s="48">
        <v>0</v>
      </c>
      <c r="L130" s="21">
        <f t="shared" si="11"/>
        <v>0</v>
      </c>
      <c r="M130" s="5"/>
      <c r="N130" s="5"/>
      <c r="O130" s="48"/>
      <c r="P130" s="21">
        <v>40425.084291330772</v>
      </c>
      <c r="Q130" s="5">
        <v>8684.2229212427992</v>
      </c>
      <c r="R130" s="5">
        <v>42.693613319808222</v>
      </c>
      <c r="S130" s="48">
        <f t="shared" si="12"/>
        <v>49152.000825893381</v>
      </c>
      <c r="T130" s="42">
        <f>'[1]дератизация '!$K$129</f>
        <v>119.42099948964663</v>
      </c>
      <c r="U130" s="5">
        <f>[1]дезинсекция!$E$133</f>
        <v>104.4</v>
      </c>
      <c r="V130" s="5">
        <v>1602.0324000000001</v>
      </c>
      <c r="W130" s="15">
        <f t="shared" si="13"/>
        <v>128100.69392966497</v>
      </c>
      <c r="X130" s="5">
        <v>81378.947125371167</v>
      </c>
      <c r="Y130" s="5">
        <f t="shared" si="14"/>
        <v>24576.442031862091</v>
      </c>
      <c r="Z130" s="4">
        <v>16927.721511874075</v>
      </c>
      <c r="AA130" s="5">
        <v>2481.4558644818967</v>
      </c>
      <c r="AB130" s="5">
        <v>0</v>
      </c>
      <c r="AC130" s="5">
        <v>970.95307325994156</v>
      </c>
      <c r="AD130" s="5"/>
      <c r="AE130" s="5"/>
      <c r="AF130" s="5"/>
      <c r="AG130" s="5"/>
      <c r="AH130" s="5">
        <v>1765.1743228158057</v>
      </c>
      <c r="AI130" s="5"/>
      <c r="AJ130" s="5"/>
      <c r="AK130" s="5"/>
      <c r="AL130" s="5"/>
      <c r="AM130" s="5">
        <v>2669.4719999999998</v>
      </c>
      <c r="AN130" s="58"/>
      <c r="AO130" s="50">
        <f t="shared" si="15"/>
        <v>79748.376065210032</v>
      </c>
      <c r="AP130" s="5">
        <v>38947.001181068998</v>
      </c>
      <c r="AQ130" s="5">
        <v>11745.878195356276</v>
      </c>
      <c r="AR130" s="5">
        <v>5011.8430362914278</v>
      </c>
      <c r="AS130" s="5">
        <v>566.27125163962421</v>
      </c>
      <c r="AT130" s="5">
        <v>8304.250156828477</v>
      </c>
      <c r="AU130" s="5">
        <v>2625.3589411970311</v>
      </c>
      <c r="AV130" s="5">
        <v>10307.072835208552</v>
      </c>
      <c r="AW130" s="5">
        <v>383.82830194562445</v>
      </c>
      <c r="AX130" s="5">
        <v>996.79901490326995</v>
      </c>
      <c r="AY130" s="53">
        <v>860.0731507707435</v>
      </c>
      <c r="AZ130" s="54">
        <v>9450.1729007479244</v>
      </c>
      <c r="BA130" s="22">
        <f t="shared" si="16"/>
        <v>349899.14578827081</v>
      </c>
    </row>
    <row r="131" spans="1:53" s="2" customFormat="1" outlineLevel="1">
      <c r="A131" s="34">
        <f t="shared" si="21"/>
        <v>126</v>
      </c>
      <c r="B131" s="35" t="s">
        <v>62</v>
      </c>
      <c r="C131" s="87">
        <v>2</v>
      </c>
      <c r="D131" s="36"/>
      <c r="E131" s="37">
        <v>480.88</v>
      </c>
      <c r="F131" s="47">
        <f t="shared" si="10"/>
        <v>14710.519074627435</v>
      </c>
      <c r="G131" s="5">
        <v>11298.40174702568</v>
      </c>
      <c r="H131" s="5">
        <f t="shared" si="23"/>
        <v>3412.1173276017553</v>
      </c>
      <c r="I131" s="5">
        <v>0</v>
      </c>
      <c r="J131" s="5"/>
      <c r="K131" s="48">
        <v>0</v>
      </c>
      <c r="L131" s="21">
        <f t="shared" si="11"/>
        <v>0</v>
      </c>
      <c r="M131" s="5"/>
      <c r="N131" s="5"/>
      <c r="O131" s="48"/>
      <c r="P131" s="21">
        <v>6894.947341283656</v>
      </c>
      <c r="Q131" s="5">
        <v>1481.1907208509742</v>
      </c>
      <c r="R131" s="5">
        <v>60.904630546889962</v>
      </c>
      <c r="S131" s="48">
        <f t="shared" si="12"/>
        <v>8437.0426926815198</v>
      </c>
      <c r="T131" s="42"/>
      <c r="U131" s="5"/>
      <c r="V131" s="5">
        <v>1592.36238</v>
      </c>
      <c r="W131" s="15">
        <f t="shared" si="13"/>
        <v>20368.564545948764</v>
      </c>
      <c r="X131" s="5">
        <v>13589.783143356259</v>
      </c>
      <c r="Y131" s="5">
        <f t="shared" si="14"/>
        <v>4104.1145092935903</v>
      </c>
      <c r="Z131" s="4">
        <v>1784.7500888948025</v>
      </c>
      <c r="AA131" s="5">
        <v>423.23987235300223</v>
      </c>
      <c r="AB131" s="5">
        <v>0</v>
      </c>
      <c r="AC131" s="5">
        <v>165.60683615990661</v>
      </c>
      <c r="AD131" s="5"/>
      <c r="AE131" s="5"/>
      <c r="AF131" s="5"/>
      <c r="AG131" s="5"/>
      <c r="AH131" s="5">
        <v>301.07009589120543</v>
      </c>
      <c r="AI131" s="5"/>
      <c r="AJ131" s="5"/>
      <c r="AK131" s="5"/>
      <c r="AL131" s="5"/>
      <c r="AM131" s="5">
        <v>2327.5807306178581</v>
      </c>
      <c r="AN131" s="58"/>
      <c r="AO131" s="50">
        <f t="shared" si="15"/>
        <v>13601.971725274243</v>
      </c>
      <c r="AP131" s="5">
        <v>6642.843841935327</v>
      </c>
      <c r="AQ131" s="5">
        <v>2003.3900498627104</v>
      </c>
      <c r="AR131" s="5">
        <v>854.82552290977583</v>
      </c>
      <c r="AS131" s="5">
        <v>96.583854539427705</v>
      </c>
      <c r="AT131" s="5">
        <v>1416.3821435112714</v>
      </c>
      <c r="AU131" s="5">
        <v>447.78414117997744</v>
      </c>
      <c r="AV131" s="5">
        <v>1757.9858072622151</v>
      </c>
      <c r="AW131" s="5">
        <v>65.466182109531061</v>
      </c>
      <c r="AX131" s="5">
        <v>170.0151487148629</v>
      </c>
      <c r="AY131" s="53">
        <v>146.69503324914348</v>
      </c>
      <c r="AZ131" s="54">
        <v>1611.8320013164721</v>
      </c>
      <c r="BA131" s="22">
        <f t="shared" si="16"/>
        <v>62649.873150466286</v>
      </c>
    </row>
    <row r="132" spans="1:53" s="2" customFormat="1" outlineLevel="1">
      <c r="A132" s="34">
        <f t="shared" si="21"/>
        <v>127</v>
      </c>
      <c r="B132" s="35" t="s">
        <v>21</v>
      </c>
      <c r="C132" s="87" t="s">
        <v>67</v>
      </c>
      <c r="D132" s="36"/>
      <c r="E132" s="37">
        <v>686</v>
      </c>
      <c r="F132" s="47">
        <f t="shared" si="10"/>
        <v>0</v>
      </c>
      <c r="G132" s="5"/>
      <c r="H132" s="5"/>
      <c r="I132" s="5">
        <v>0</v>
      </c>
      <c r="J132" s="5"/>
      <c r="K132" s="48">
        <v>0</v>
      </c>
      <c r="L132" s="21">
        <f t="shared" si="11"/>
        <v>0</v>
      </c>
      <c r="M132" s="5"/>
      <c r="N132" s="5"/>
      <c r="O132" s="48"/>
      <c r="P132" s="21">
        <v>9835.9962487950997</v>
      </c>
      <c r="Q132" s="5">
        <v>2112.9945818161873</v>
      </c>
      <c r="R132" s="5">
        <v>61.570497498933214</v>
      </c>
      <c r="S132" s="48">
        <f t="shared" si="12"/>
        <v>12010.56132811022</v>
      </c>
      <c r="T132" s="42"/>
      <c r="U132" s="5"/>
      <c r="V132" s="5"/>
      <c r="W132" s="15">
        <f t="shared" si="13"/>
        <v>7828.8122817369913</v>
      </c>
      <c r="X132" s="5">
        <v>3400.1248626727661</v>
      </c>
      <c r="Y132" s="5">
        <f t="shared" si="14"/>
        <v>1026.8377085271754</v>
      </c>
      <c r="Z132" s="4">
        <v>2132.3377162323959</v>
      </c>
      <c r="AA132" s="5">
        <v>603.77339967176738</v>
      </c>
      <c r="AB132" s="5">
        <v>0</v>
      </c>
      <c r="AC132" s="5">
        <v>236.24665115142224</v>
      </c>
      <c r="AD132" s="5"/>
      <c r="AE132" s="5"/>
      <c r="AF132" s="5"/>
      <c r="AG132" s="5"/>
      <c r="AH132" s="5">
        <v>429.49194348146506</v>
      </c>
      <c r="AI132" s="5"/>
      <c r="AJ132" s="5"/>
      <c r="AK132" s="5"/>
      <c r="AL132" s="5"/>
      <c r="AM132" s="5"/>
      <c r="AN132" s="58"/>
      <c r="AO132" s="50">
        <f t="shared" si="15"/>
        <v>19403.91075432151</v>
      </c>
      <c r="AP132" s="5">
        <v>9476.3576683738847</v>
      </c>
      <c r="AQ132" s="5">
        <v>2857.938725265803</v>
      </c>
      <c r="AR132" s="5">
        <v>1219.4524802780447</v>
      </c>
      <c r="AS132" s="5">
        <v>137.78182543263893</v>
      </c>
      <c r="AT132" s="5">
        <v>2020.5418200980118</v>
      </c>
      <c r="AU132" s="5">
        <v>638.78705882853205</v>
      </c>
      <c r="AV132" s="5">
        <v>2507.8569784184815</v>
      </c>
      <c r="AW132" s="5">
        <v>93.390868672305587</v>
      </c>
      <c r="AX132" s="5">
        <v>242.53533525702034</v>
      </c>
      <c r="AY132" s="53">
        <v>209.26799369679009</v>
      </c>
      <c r="AZ132" s="54">
        <v>2299.3610732471716</v>
      </c>
      <c r="BA132" s="22">
        <f t="shared" si="16"/>
        <v>41542.645437415893</v>
      </c>
    </row>
    <row r="133" spans="1:53" s="2" customFormat="1" outlineLevel="1">
      <c r="A133" s="34">
        <f t="shared" si="21"/>
        <v>128</v>
      </c>
      <c r="B133" s="35" t="s">
        <v>50</v>
      </c>
      <c r="C133" s="87">
        <v>29</v>
      </c>
      <c r="D133" s="36"/>
      <c r="E133" s="37">
        <v>693.5</v>
      </c>
      <c r="F133" s="47">
        <f t="shared" si="10"/>
        <v>0</v>
      </c>
      <c r="G133" s="5"/>
      <c r="H133" s="5"/>
      <c r="I133" s="5">
        <v>0</v>
      </c>
      <c r="J133" s="5"/>
      <c r="K133" s="48">
        <v>0</v>
      </c>
      <c r="L133" s="21">
        <f t="shared" si="11"/>
        <v>0</v>
      </c>
      <c r="M133" s="5"/>
      <c r="N133" s="23"/>
      <c r="O133" s="56"/>
      <c r="P133" s="21">
        <v>0</v>
      </c>
      <c r="Q133" s="5">
        <v>0</v>
      </c>
      <c r="R133" s="5">
        <v>24.304143749578898</v>
      </c>
      <c r="S133" s="48">
        <f t="shared" si="12"/>
        <v>24.304143749578898</v>
      </c>
      <c r="T133" s="57">
        <f>'[1]дератизация '!$K$161</f>
        <v>382.7648931918157</v>
      </c>
      <c r="U133" s="5">
        <f>[1]дезинсекция!$E$166</f>
        <v>334.62</v>
      </c>
      <c r="V133" s="5">
        <v>489.50990000000002</v>
      </c>
      <c r="W133" s="15">
        <f t="shared" si="13"/>
        <v>13274.479884581697</v>
      </c>
      <c r="X133" s="5">
        <v>7554.0998000000009</v>
      </c>
      <c r="Y133" s="5">
        <f t="shared" si="14"/>
        <v>2281.3381396</v>
      </c>
      <c r="Z133" s="4">
        <v>2155.6504463661317</v>
      </c>
      <c r="AA133" s="23">
        <v>610.37442080520509</v>
      </c>
      <c r="AB133" s="23">
        <v>0</v>
      </c>
      <c r="AC133" s="5">
        <v>238.82952270191157</v>
      </c>
      <c r="AD133" s="23"/>
      <c r="AE133" s="5"/>
      <c r="AF133" s="23"/>
      <c r="AG133" s="23"/>
      <c r="AH133" s="23">
        <v>434.18755510844903</v>
      </c>
      <c r="AI133" s="23"/>
      <c r="AJ133" s="5"/>
      <c r="AK133" s="5"/>
      <c r="AL133" s="5"/>
      <c r="AM133" s="5">
        <v>1334.74</v>
      </c>
      <c r="AN133" s="58"/>
      <c r="AO133" s="50">
        <f t="shared" si="15"/>
        <v>19616.052635746313</v>
      </c>
      <c r="AP133" s="5">
        <v>9579.9621618327837</v>
      </c>
      <c r="AQ133" s="5">
        <v>2889.1844110376596</v>
      </c>
      <c r="AR133" s="5">
        <v>1232.7846866950786</v>
      </c>
      <c r="AS133" s="5">
        <v>139.28818649786456</v>
      </c>
      <c r="AT133" s="5">
        <v>2042.6322918920864</v>
      </c>
      <c r="AU133" s="5">
        <v>645.77088235799852</v>
      </c>
      <c r="AV133" s="5">
        <v>2535.2752398443395</v>
      </c>
      <c r="AW133" s="5">
        <v>94.41190586624478</v>
      </c>
      <c r="AX133" s="5">
        <v>245.1869606424834</v>
      </c>
      <c r="AY133" s="53">
        <v>211.55590907977248</v>
      </c>
      <c r="AZ133" s="54">
        <v>2324.4998604911275</v>
      </c>
      <c r="BA133" s="22">
        <f t="shared" si="16"/>
        <v>37780.97131776053</v>
      </c>
    </row>
    <row r="134" spans="1:53" s="2" customFormat="1" outlineLevel="1">
      <c r="A134" s="34">
        <v>129</v>
      </c>
      <c r="B134" s="35" t="s">
        <v>51</v>
      </c>
      <c r="C134" s="87">
        <v>1</v>
      </c>
      <c r="D134" s="36"/>
      <c r="E134" s="37">
        <v>273.75</v>
      </c>
      <c r="F134" s="47">
        <f t="shared" si="10"/>
        <v>10914.508620088673</v>
      </c>
      <c r="G134" s="5">
        <v>8382.8791244920685</v>
      </c>
      <c r="H134" s="5">
        <f t="shared" ref="H134:H152" si="24">G134*0.302</f>
        <v>2531.6294955966046</v>
      </c>
      <c r="I134" s="5">
        <v>0</v>
      </c>
      <c r="J134" s="5"/>
      <c r="K134" s="48">
        <v>0</v>
      </c>
      <c r="L134" s="21">
        <f t="shared" si="11"/>
        <v>0</v>
      </c>
      <c r="M134" s="5"/>
      <c r="N134" s="23"/>
      <c r="O134" s="56"/>
      <c r="P134" s="21">
        <v>3925.0786779995028</v>
      </c>
      <c r="Q134" s="5">
        <v>843.19572415769881</v>
      </c>
      <c r="R134" s="5">
        <v>23.752805913287084</v>
      </c>
      <c r="S134" s="48">
        <f t="shared" si="12"/>
        <v>4792.027208070489</v>
      </c>
      <c r="T134" s="57"/>
      <c r="U134" s="5">
        <v>0</v>
      </c>
      <c r="V134" s="5"/>
      <c r="W134" s="15">
        <f t="shared" si="13"/>
        <v>3966.928883909633</v>
      </c>
      <c r="X134" s="5">
        <v>2004.1569329339598</v>
      </c>
      <c r="Y134" s="5">
        <f t="shared" si="14"/>
        <v>605.2553937460558</v>
      </c>
      <c r="Z134" s="4">
        <v>850.91464988136784</v>
      </c>
      <c r="AA134" s="24">
        <v>240.93727137047568</v>
      </c>
      <c r="AB134" s="24">
        <v>0</v>
      </c>
      <c r="AC134" s="4">
        <v>94.27481159285982</v>
      </c>
      <c r="AD134" s="23"/>
      <c r="AE134" s="5"/>
      <c r="AF134" s="23"/>
      <c r="AG134" s="23"/>
      <c r="AH134" s="24">
        <v>171.38982438491408</v>
      </c>
      <c r="AI134" s="24"/>
      <c r="AJ134" s="5"/>
      <c r="AK134" s="5"/>
      <c r="AL134" s="5"/>
      <c r="AM134" s="5">
        <v>2711.67</v>
      </c>
      <c r="AN134" s="58"/>
      <c r="AO134" s="50">
        <f t="shared" si="15"/>
        <v>7743.1786720051214</v>
      </c>
      <c r="AP134" s="5">
        <v>3781.5640112497827</v>
      </c>
      <c r="AQ134" s="5">
        <v>1140.4675306727602</v>
      </c>
      <c r="AR134" s="5">
        <v>486.62553422174159</v>
      </c>
      <c r="AS134" s="5">
        <v>54.982178880736015</v>
      </c>
      <c r="AT134" s="5">
        <v>806.30222048371843</v>
      </c>
      <c r="AU134" s="5">
        <v>254.90955882552572</v>
      </c>
      <c r="AV134" s="5">
        <v>1000.7665420438183</v>
      </c>
      <c r="AW134" s="5">
        <v>37.267857578780834</v>
      </c>
      <c r="AX134" s="5">
        <v>96.784326569401358</v>
      </c>
      <c r="AY134" s="53">
        <v>83.50891147885757</v>
      </c>
      <c r="AZ134" s="54">
        <v>917.56573440439251</v>
      </c>
      <c r="BA134" s="22">
        <f t="shared" si="16"/>
        <v>31045.879118478311</v>
      </c>
    </row>
    <row r="135" spans="1:53" s="2" customFormat="1" outlineLevel="1">
      <c r="A135" s="34">
        <f>A134+1</f>
        <v>130</v>
      </c>
      <c r="B135" s="35" t="s">
        <v>51</v>
      </c>
      <c r="C135" s="87">
        <v>2</v>
      </c>
      <c r="D135" s="36"/>
      <c r="E135" s="37">
        <v>267.54000000000002</v>
      </c>
      <c r="F135" s="47">
        <f t="shared" ref="F135:F198" si="25">G135+H135+I135+J135+K135</f>
        <v>10666.913739611049</v>
      </c>
      <c r="G135" s="5">
        <v>8192.7140857227714</v>
      </c>
      <c r="H135" s="5">
        <f t="shared" si="24"/>
        <v>2474.1996538882768</v>
      </c>
      <c r="I135" s="5">
        <v>0</v>
      </c>
      <c r="J135" s="5"/>
      <c r="K135" s="48">
        <v>0</v>
      </c>
      <c r="L135" s="21">
        <f t="shared" ref="L135:L198" si="26">M135+N135+O135</f>
        <v>0</v>
      </c>
      <c r="M135" s="5"/>
      <c r="N135" s="23"/>
      <c r="O135" s="56"/>
      <c r="P135" s="21">
        <v>3836.0385370300901</v>
      </c>
      <c r="Q135" s="5">
        <v>824.06788690831331</v>
      </c>
      <c r="R135" s="5">
        <v>19.714988716096766</v>
      </c>
      <c r="S135" s="48">
        <f t="shared" ref="S135:S198" si="27">P135+Q135+R135</f>
        <v>4679.8214126544999</v>
      </c>
      <c r="T135" s="57"/>
      <c r="U135" s="5">
        <v>0</v>
      </c>
      <c r="V135" s="5"/>
      <c r="W135" s="15">
        <f t="shared" ref="W135:W198" si="28">X135+Y135+Z135+AA135+AB135+AC135+AD135+AE135+AF135+AG135+AH135</f>
        <v>1326.7213871094498</v>
      </c>
      <c r="X135" s="5">
        <v>0</v>
      </c>
      <c r="Y135" s="5">
        <f t="shared" ref="Y135:Y198" si="29">X135*30.2%</f>
        <v>0</v>
      </c>
      <c r="Z135" s="4">
        <v>831.61170933063454</v>
      </c>
      <c r="AA135" s="24">
        <v>235.47162587198929</v>
      </c>
      <c r="AB135" s="24">
        <v>0</v>
      </c>
      <c r="AC135" s="4">
        <v>92.136193949054672</v>
      </c>
      <c r="AD135" s="23"/>
      <c r="AE135" s="5"/>
      <c r="AF135" s="23"/>
      <c r="AG135" s="23"/>
      <c r="AH135" s="24">
        <v>167.50185795777139</v>
      </c>
      <c r="AI135" s="24"/>
      <c r="AJ135" s="5"/>
      <c r="AK135" s="5"/>
      <c r="AL135" s="5"/>
      <c r="AM135" s="23"/>
      <c r="AN135" s="58"/>
      <c r="AO135" s="50">
        <f t="shared" ref="AO135:AO198" si="30">AP135+AQ135+AR135+AS135+AT135+AU135+AV135+AW135+AX135+AY135</f>
        <v>7567.5251941853903</v>
      </c>
      <c r="AP135" s="5">
        <v>3695.7794906658155</v>
      </c>
      <c r="AQ135" s="5">
        <v>1114.5961028536633</v>
      </c>
      <c r="AR135" s="5">
        <v>475.58646730843753</v>
      </c>
      <c r="AS135" s="5">
        <v>53.734911918729189</v>
      </c>
      <c r="AT135" s="5">
        <v>788.01130983822486</v>
      </c>
      <c r="AU135" s="5">
        <v>249.12695294312755</v>
      </c>
      <c r="AV135" s="5">
        <v>978.064221583208</v>
      </c>
      <c r="AW135" s="5">
        <v>36.422438782199187</v>
      </c>
      <c r="AX135" s="5">
        <v>94.588780750237959</v>
      </c>
      <c r="AY135" s="53">
        <v>81.614517541748157</v>
      </c>
      <c r="AZ135" s="54">
        <v>896.75081856639702</v>
      </c>
      <c r="BA135" s="22">
        <f t="shared" ref="BA135:BA198" si="31">AZ135+AO135+AN135+AM135+AI135+W135+V135+U135+T135+S135+L135+F135</f>
        <v>25137.732552126785</v>
      </c>
    </row>
    <row r="136" spans="1:53" s="2" customFormat="1" outlineLevel="1">
      <c r="A136" s="34">
        <f t="shared" ref="A136:A199" si="32">A135+1</f>
        <v>131</v>
      </c>
      <c r="B136" s="35" t="s">
        <v>51</v>
      </c>
      <c r="C136" s="87">
        <v>3</v>
      </c>
      <c r="D136" s="36"/>
      <c r="E136" s="37">
        <v>222.06</v>
      </c>
      <c r="F136" s="47">
        <f t="shared" si="25"/>
        <v>8853.6101705091896</v>
      </c>
      <c r="G136" s="5">
        <v>6800.0078114509897</v>
      </c>
      <c r="H136" s="5">
        <f t="shared" si="24"/>
        <v>2053.602359058199</v>
      </c>
      <c r="I136" s="5">
        <v>0</v>
      </c>
      <c r="J136" s="5"/>
      <c r="K136" s="48">
        <v>0</v>
      </c>
      <c r="L136" s="21">
        <f t="shared" si="26"/>
        <v>0</v>
      </c>
      <c r="M136" s="5"/>
      <c r="N136" s="23"/>
      <c r="O136" s="56"/>
      <c r="P136" s="21">
        <v>3183.9377944714875</v>
      </c>
      <c r="Q136" s="5">
        <v>683.98189043455204</v>
      </c>
      <c r="R136" s="5">
        <v>23.846915109175864</v>
      </c>
      <c r="S136" s="48">
        <f t="shared" si="27"/>
        <v>3891.7666000152153</v>
      </c>
      <c r="T136" s="57"/>
      <c r="U136" s="5">
        <v>0</v>
      </c>
      <c r="V136" s="5"/>
      <c r="W136" s="15">
        <f t="shared" si="28"/>
        <v>1101.1876774371099</v>
      </c>
      <c r="X136" s="5">
        <v>0</v>
      </c>
      <c r="Y136" s="5">
        <f t="shared" si="29"/>
        <v>0</v>
      </c>
      <c r="Z136" s="4">
        <v>690.24331379965861</v>
      </c>
      <c r="AA136" s="24">
        <v>195.4430337188231</v>
      </c>
      <c r="AB136" s="24">
        <v>0</v>
      </c>
      <c r="AC136" s="4">
        <v>76.473660866887485</v>
      </c>
      <c r="AD136" s="23"/>
      <c r="AE136" s="5"/>
      <c r="AF136" s="23"/>
      <c r="AG136" s="23"/>
      <c r="AH136" s="24">
        <v>139.0276690517407</v>
      </c>
      <c r="AI136" s="24"/>
      <c r="AJ136" s="5"/>
      <c r="AK136" s="5"/>
      <c r="AL136" s="5"/>
      <c r="AM136" s="23"/>
      <c r="AN136" s="58"/>
      <c r="AO136" s="50">
        <f t="shared" si="30"/>
        <v>6281.0968252254161</v>
      </c>
      <c r="AP136" s="5">
        <v>3067.5218423310566</v>
      </c>
      <c r="AQ136" s="5">
        <v>925.1222643331256</v>
      </c>
      <c r="AR136" s="5">
        <v>394.73996759554313</v>
      </c>
      <c r="AS136" s="5">
        <v>44.600338419200867</v>
      </c>
      <c r="AT136" s="5">
        <v>654.05468887895711</v>
      </c>
      <c r="AU136" s="5">
        <v>206.7770470604429</v>
      </c>
      <c r="AV136" s="5">
        <v>811.79988429680463</v>
      </c>
      <c r="AW136" s="5">
        <v>30.230869238151861</v>
      </c>
      <c r="AX136" s="5">
        <v>78.509324412789994</v>
      </c>
      <c r="AY136" s="53">
        <v>67.740598659342865</v>
      </c>
      <c r="AZ136" s="54">
        <v>744.30921271904788</v>
      </c>
      <c r="BA136" s="22">
        <f t="shared" si="31"/>
        <v>20871.970485905978</v>
      </c>
    </row>
    <row r="137" spans="1:53" s="2" customFormat="1" outlineLevel="1">
      <c r="A137" s="34">
        <f t="shared" si="32"/>
        <v>132</v>
      </c>
      <c r="B137" s="35" t="s">
        <v>51</v>
      </c>
      <c r="C137" s="87">
        <v>4</v>
      </c>
      <c r="D137" s="36"/>
      <c r="E137" s="37">
        <v>268.60000000000002</v>
      </c>
      <c r="F137" s="47">
        <f t="shared" si="25"/>
        <v>10709.176311802074</v>
      </c>
      <c r="G137" s="5">
        <v>8225.1738185883823</v>
      </c>
      <c r="H137" s="5">
        <f t="shared" si="24"/>
        <v>2484.0024932136912</v>
      </c>
      <c r="I137" s="5">
        <v>0</v>
      </c>
      <c r="J137" s="5"/>
      <c r="K137" s="48">
        <v>0</v>
      </c>
      <c r="L137" s="21">
        <f t="shared" si="26"/>
        <v>0</v>
      </c>
      <c r="M137" s="5"/>
      <c r="N137" s="23"/>
      <c r="O137" s="56"/>
      <c r="P137" s="21">
        <v>3851.237015198782</v>
      </c>
      <c r="Q137" s="5">
        <v>827.3328639589331</v>
      </c>
      <c r="R137" s="5">
        <v>19.363410965417927</v>
      </c>
      <c r="S137" s="48">
        <f t="shared" si="27"/>
        <v>4697.9332901231328</v>
      </c>
      <c r="T137" s="57"/>
      <c r="U137" s="5">
        <v>0</v>
      </c>
      <c r="V137" s="5"/>
      <c r="W137" s="15">
        <f t="shared" si="28"/>
        <v>1331.9778895776265</v>
      </c>
      <c r="X137" s="5">
        <v>0</v>
      </c>
      <c r="Y137" s="5">
        <f t="shared" si="29"/>
        <v>0</v>
      </c>
      <c r="Z137" s="4">
        <v>834.90657518953583</v>
      </c>
      <c r="AA137" s="24">
        <v>236.40457019218178</v>
      </c>
      <c r="AB137" s="24">
        <v>0</v>
      </c>
      <c r="AC137" s="4">
        <v>92.501239794857156</v>
      </c>
      <c r="AD137" s="23"/>
      <c r="AE137" s="5"/>
      <c r="AF137" s="23"/>
      <c r="AG137" s="23"/>
      <c r="AH137" s="24">
        <v>168.16550440105175</v>
      </c>
      <c r="AI137" s="24"/>
      <c r="AJ137" s="5"/>
      <c r="AK137" s="5"/>
      <c r="AL137" s="5"/>
      <c r="AM137" s="23"/>
      <c r="AN137" s="58"/>
      <c r="AO137" s="50">
        <f t="shared" si="30"/>
        <v>7597.5079134267635</v>
      </c>
      <c r="AP137" s="5">
        <v>3710.4222590746731</v>
      </c>
      <c r="AQ137" s="5">
        <v>1119.0121597760856</v>
      </c>
      <c r="AR137" s="5">
        <v>477.47075248204493</v>
      </c>
      <c r="AS137" s="5">
        <v>53.947810949281077</v>
      </c>
      <c r="AT137" s="5">
        <v>791.13342985178735</v>
      </c>
      <c r="AU137" s="5">
        <v>250.1140000019588</v>
      </c>
      <c r="AV137" s="5">
        <v>981.93933586472917</v>
      </c>
      <c r="AW137" s="5">
        <v>36.566745372275925</v>
      </c>
      <c r="AX137" s="5">
        <v>94.963543804716721</v>
      </c>
      <c r="AY137" s="53">
        <v>81.937876249209666</v>
      </c>
      <c r="AZ137" s="54">
        <v>900.30376716354272</v>
      </c>
      <c r="BA137" s="22">
        <f t="shared" si="31"/>
        <v>25236.899172093137</v>
      </c>
    </row>
    <row r="138" spans="1:53" s="2" customFormat="1" outlineLevel="1">
      <c r="A138" s="34">
        <f t="shared" si="32"/>
        <v>133</v>
      </c>
      <c r="B138" s="35" t="s">
        <v>51</v>
      </c>
      <c r="C138" s="87">
        <v>5</v>
      </c>
      <c r="D138" s="36"/>
      <c r="E138" s="37">
        <v>218.1</v>
      </c>
      <c r="F138" s="47">
        <f t="shared" si="25"/>
        <v>8695.7235800596882</v>
      </c>
      <c r="G138" s="5">
        <v>6678.7431490473791</v>
      </c>
      <c r="H138" s="5">
        <f t="shared" si="24"/>
        <v>2016.9804310123084</v>
      </c>
      <c r="I138" s="5">
        <v>0</v>
      </c>
      <c r="J138" s="5"/>
      <c r="K138" s="48">
        <v>0</v>
      </c>
      <c r="L138" s="21">
        <f t="shared" si="26"/>
        <v>0</v>
      </c>
      <c r="M138" s="5"/>
      <c r="N138" s="23"/>
      <c r="O138" s="56"/>
      <c r="P138" s="21">
        <v>3127.158574143165</v>
      </c>
      <c r="Q138" s="5">
        <v>671.78442900016103</v>
      </c>
      <c r="R138" s="5">
        <v>20.109181951706375</v>
      </c>
      <c r="S138" s="48">
        <f t="shared" si="27"/>
        <v>3819.0521850950322</v>
      </c>
      <c r="T138" s="57"/>
      <c r="U138" s="5">
        <v>0</v>
      </c>
      <c r="V138" s="5"/>
      <c r="W138" s="15">
        <f t="shared" si="28"/>
        <v>8663.7130131703361</v>
      </c>
      <c r="X138" s="5">
        <v>5823.4737599999989</v>
      </c>
      <c r="Y138" s="5">
        <f t="shared" si="29"/>
        <v>1758.6890755199997</v>
      </c>
      <c r="Z138" s="4">
        <v>677.934192289046</v>
      </c>
      <c r="AA138" s="24">
        <v>191.957694560368</v>
      </c>
      <c r="AB138" s="24">
        <v>0</v>
      </c>
      <c r="AC138" s="4">
        <v>75.109904688229136</v>
      </c>
      <c r="AD138" s="23"/>
      <c r="AE138" s="5"/>
      <c r="AF138" s="23"/>
      <c r="AG138" s="23"/>
      <c r="AH138" s="24">
        <v>136.54838611269318</v>
      </c>
      <c r="AI138" s="24"/>
      <c r="AJ138" s="5"/>
      <c r="AK138" s="5"/>
      <c r="AL138" s="5"/>
      <c r="AM138" s="23"/>
      <c r="AN138" s="58"/>
      <c r="AO138" s="50">
        <f t="shared" si="30"/>
        <v>6169.0859118331218</v>
      </c>
      <c r="AP138" s="5">
        <v>3012.8186697847582</v>
      </c>
      <c r="AQ138" s="5">
        <v>908.62454224558542</v>
      </c>
      <c r="AR138" s="5">
        <v>387.70056260734918</v>
      </c>
      <c r="AS138" s="5">
        <v>43.804979776761733</v>
      </c>
      <c r="AT138" s="5">
        <v>642.39091977168573</v>
      </c>
      <c r="AU138" s="5">
        <v>203.08958823688459</v>
      </c>
      <c r="AV138" s="5">
        <v>797.32304226395161</v>
      </c>
      <c r="AW138" s="5">
        <v>29.691761599751963</v>
      </c>
      <c r="AX138" s="5">
        <v>77.109266209265499</v>
      </c>
      <c r="AY138" s="53">
        <v>66.532579337128169</v>
      </c>
      <c r="AZ138" s="54">
        <v>731.03593305423919</v>
      </c>
      <c r="BA138" s="22">
        <f t="shared" si="31"/>
        <v>28078.610623212415</v>
      </c>
    </row>
    <row r="139" spans="1:53" ht="16.5" customHeight="1" outlineLevel="1">
      <c r="A139" s="34">
        <f t="shared" si="32"/>
        <v>134</v>
      </c>
      <c r="B139" s="35" t="s">
        <v>51</v>
      </c>
      <c r="C139" s="87">
        <v>6</v>
      </c>
      <c r="D139" s="36"/>
      <c r="E139" s="37">
        <v>226.5</v>
      </c>
      <c r="F139" s="47">
        <f t="shared" si="25"/>
        <v>9030.6345294980256</v>
      </c>
      <c r="G139" s="5">
        <v>6935.9712208126157</v>
      </c>
      <c r="H139" s="5">
        <f t="shared" si="24"/>
        <v>2094.6633086854099</v>
      </c>
      <c r="I139" s="5">
        <v>0</v>
      </c>
      <c r="J139" s="5"/>
      <c r="K139" s="48">
        <v>0</v>
      </c>
      <c r="L139" s="21">
        <f t="shared" si="26"/>
        <v>0</v>
      </c>
      <c r="M139" s="5"/>
      <c r="N139" s="23"/>
      <c r="O139" s="56"/>
      <c r="P139" s="21">
        <v>3247.5993445365748</v>
      </c>
      <c r="Q139" s="5">
        <v>697.65783204280831</v>
      </c>
      <c r="R139" s="5">
        <v>18.608761753102232</v>
      </c>
      <c r="S139" s="48">
        <f t="shared" si="27"/>
        <v>3963.8659383324853</v>
      </c>
      <c r="T139" s="57"/>
      <c r="U139" s="5">
        <v>0</v>
      </c>
      <c r="V139" s="5"/>
      <c r="W139" s="15">
        <f t="shared" si="28"/>
        <v>2330.6623126283412</v>
      </c>
      <c r="X139" s="5">
        <v>927.38620000000003</v>
      </c>
      <c r="Y139" s="5">
        <f t="shared" si="29"/>
        <v>280.07063240000002</v>
      </c>
      <c r="Z139" s="4">
        <v>704.0444500388304</v>
      </c>
      <c r="AA139" s="24">
        <v>199.35083822981824</v>
      </c>
      <c r="AB139" s="24">
        <v>0</v>
      </c>
      <c r="AC139" s="4">
        <v>78.002720824777171</v>
      </c>
      <c r="AD139" s="23"/>
      <c r="AE139" s="5"/>
      <c r="AF139" s="23"/>
      <c r="AG139" s="23"/>
      <c r="AH139" s="24">
        <v>141.8074711349152</v>
      </c>
      <c r="AI139" s="24"/>
      <c r="AJ139" s="5"/>
      <c r="AK139" s="5"/>
      <c r="AL139" s="5"/>
      <c r="AM139" s="23"/>
      <c r="AN139" s="58"/>
      <c r="AO139" s="50">
        <f t="shared" si="30"/>
        <v>6406.6848190288965</v>
      </c>
      <c r="AP139" s="5">
        <v>3128.8557024587244</v>
      </c>
      <c r="AQ139" s="5">
        <v>943.61971031006465</v>
      </c>
      <c r="AR139" s="5">
        <v>402.63263379442731</v>
      </c>
      <c r="AS139" s="5">
        <v>45.492104169814453</v>
      </c>
      <c r="AT139" s="5">
        <v>667.13224818104914</v>
      </c>
      <c r="AU139" s="5">
        <v>210.91147058988705</v>
      </c>
      <c r="AV139" s="5">
        <v>828.03149506091256</v>
      </c>
      <c r="AW139" s="5">
        <v>30.835323256963868</v>
      </c>
      <c r="AX139" s="5">
        <v>80.07908664098413</v>
      </c>
      <c r="AY139" s="53">
        <v>69.095044566068452</v>
      </c>
      <c r="AZ139" s="54">
        <v>759.19137476746982</v>
      </c>
      <c r="BA139" s="22">
        <f t="shared" si="31"/>
        <v>22491.038974255218</v>
      </c>
    </row>
    <row r="140" spans="1:53" s="2" customFormat="1" outlineLevel="1">
      <c r="A140" s="34">
        <f t="shared" si="32"/>
        <v>135</v>
      </c>
      <c r="B140" s="35" t="s">
        <v>51</v>
      </c>
      <c r="C140" s="87">
        <v>7</v>
      </c>
      <c r="D140" s="36"/>
      <c r="E140" s="37">
        <v>209.6</v>
      </c>
      <c r="F140" s="47">
        <f t="shared" si="25"/>
        <v>8356.825595508988</v>
      </c>
      <c r="G140" s="5">
        <v>6418.452838332556</v>
      </c>
      <c r="H140" s="5">
        <f t="shared" si="24"/>
        <v>1938.3727571764318</v>
      </c>
      <c r="I140" s="5">
        <v>0</v>
      </c>
      <c r="J140" s="5"/>
      <c r="K140" s="48">
        <v>0</v>
      </c>
      <c r="L140" s="21">
        <f t="shared" si="26"/>
        <v>0</v>
      </c>
      <c r="M140" s="5"/>
      <c r="N140" s="23"/>
      <c r="O140" s="56"/>
      <c r="P140" s="21">
        <v>3005.2839850545961</v>
      </c>
      <c r="Q140" s="5">
        <v>645.60300925462514</v>
      </c>
      <c r="R140" s="5">
        <v>31.533683203563228</v>
      </c>
      <c r="S140" s="48">
        <f t="shared" si="27"/>
        <v>3682.4206775127846</v>
      </c>
      <c r="T140" s="57"/>
      <c r="U140" s="5">
        <v>0</v>
      </c>
      <c r="V140" s="5"/>
      <c r="W140" s="15">
        <f t="shared" si="28"/>
        <v>4199.8409468152258</v>
      </c>
      <c r="X140" s="5">
        <v>2427.3747835654044</v>
      </c>
      <c r="Y140" s="5">
        <f t="shared" si="29"/>
        <v>733.06718463675213</v>
      </c>
      <c r="Z140" s="4">
        <v>651.51309813747832</v>
      </c>
      <c r="AA140" s="24">
        <v>184.4765372758053</v>
      </c>
      <c r="AB140" s="24">
        <v>0</v>
      </c>
      <c r="AC140" s="4">
        <v>72.182650264341248</v>
      </c>
      <c r="AD140" s="23"/>
      <c r="AE140" s="5"/>
      <c r="AF140" s="23"/>
      <c r="AG140" s="23"/>
      <c r="AH140" s="24">
        <v>131.2266929354447</v>
      </c>
      <c r="AI140" s="24"/>
      <c r="AJ140" s="5"/>
      <c r="AK140" s="5"/>
      <c r="AL140" s="5"/>
      <c r="AM140" s="23"/>
      <c r="AN140" s="58"/>
      <c r="AO140" s="50">
        <f t="shared" si="30"/>
        <v>5928.6584462183491</v>
      </c>
      <c r="AP140" s="5">
        <v>2895.4002438646735</v>
      </c>
      <c r="AQ140" s="5">
        <v>873.2127650374814</v>
      </c>
      <c r="AR140" s="5">
        <v>372.59072866804394</v>
      </c>
      <c r="AS140" s="5">
        <v>42.097770569505997</v>
      </c>
      <c r="AT140" s="5">
        <v>617.35505173840124</v>
      </c>
      <c r="AU140" s="5">
        <v>195.17458823682261</v>
      </c>
      <c r="AV140" s="5">
        <v>766.24901264797904</v>
      </c>
      <c r="AW140" s="5">
        <v>28.534586113287535</v>
      </c>
      <c r="AX140" s="5">
        <v>74.104090772407375</v>
      </c>
      <c r="AY140" s="53">
        <v>63.939608569748103</v>
      </c>
      <c r="AZ140" s="54">
        <v>702.54530751108905</v>
      </c>
      <c r="BA140" s="22">
        <f t="shared" si="31"/>
        <v>22870.290973566436</v>
      </c>
    </row>
    <row r="141" spans="1:53" s="2" customFormat="1" outlineLevel="1">
      <c r="A141" s="34">
        <f t="shared" si="32"/>
        <v>136</v>
      </c>
      <c r="B141" s="35" t="s">
        <v>51</v>
      </c>
      <c r="C141" s="87">
        <v>8</v>
      </c>
      <c r="D141" s="36"/>
      <c r="E141" s="37">
        <v>355.18</v>
      </c>
      <c r="F141" s="47">
        <f t="shared" si="25"/>
        <v>14161.151312084365</v>
      </c>
      <c r="G141" s="5">
        <v>10876.460301140065</v>
      </c>
      <c r="H141" s="5">
        <f t="shared" si="24"/>
        <v>3284.6910109442997</v>
      </c>
      <c r="I141" s="5">
        <v>0</v>
      </c>
      <c r="J141" s="5"/>
      <c r="K141" s="48">
        <v>0</v>
      </c>
      <c r="L141" s="21">
        <f t="shared" si="26"/>
        <v>0</v>
      </c>
      <c r="M141" s="5"/>
      <c r="N141" s="23"/>
      <c r="O141" s="56"/>
      <c r="P141" s="21">
        <v>5092.6372414679936</v>
      </c>
      <c r="Q141" s="5">
        <v>1094.0137253199321</v>
      </c>
      <c r="R141" s="5">
        <v>18.821839177756079</v>
      </c>
      <c r="S141" s="48">
        <f t="shared" si="27"/>
        <v>6205.4728059656818</v>
      </c>
      <c r="T141" s="57"/>
      <c r="U141" s="5">
        <v>0</v>
      </c>
      <c r="V141" s="5"/>
      <c r="W141" s="15">
        <f t="shared" si="28"/>
        <v>1761.3250440066317</v>
      </c>
      <c r="X141" s="5">
        <v>0</v>
      </c>
      <c r="Y141" s="5">
        <f t="shared" si="29"/>
        <v>0</v>
      </c>
      <c r="Z141" s="4">
        <v>1104.0287318533851</v>
      </c>
      <c r="AA141" s="24">
        <v>312.60675815658652</v>
      </c>
      <c r="AB141" s="24">
        <v>0</v>
      </c>
      <c r="AC141" s="4">
        <v>122.31790897370577</v>
      </c>
      <c r="AD141" s="23"/>
      <c r="AE141" s="5"/>
      <c r="AF141" s="23"/>
      <c r="AG141" s="23"/>
      <c r="AH141" s="24">
        <v>222.37164502295445</v>
      </c>
      <c r="AI141" s="24"/>
      <c r="AJ141" s="5"/>
      <c r="AK141" s="5"/>
      <c r="AL141" s="5"/>
      <c r="AM141" s="23"/>
      <c r="AN141" s="58"/>
      <c r="AO141" s="50">
        <f t="shared" si="30"/>
        <v>10046.473792594628</v>
      </c>
      <c r="AP141" s="5">
        <v>4906.4325315641936</v>
      </c>
      <c r="AQ141" s="5">
        <v>1479.7123563263963</v>
      </c>
      <c r="AR141" s="5">
        <v>631.37774336028565</v>
      </c>
      <c r="AS141" s="5">
        <v>71.337243086245905</v>
      </c>
      <c r="AT141" s="5">
        <v>1046.1458362425828</v>
      </c>
      <c r="AU141" s="5">
        <v>330.73525882611955</v>
      </c>
      <c r="AV141" s="5">
        <v>1298.4557457648341</v>
      </c>
      <c r="AW141" s="5">
        <v>48.353598739110048</v>
      </c>
      <c r="AX141" s="5">
        <v>125.57390725450216</v>
      </c>
      <c r="AY141" s="53">
        <v>108.34957143035845</v>
      </c>
      <c r="AZ141" s="54">
        <v>1190.50592710777</v>
      </c>
      <c r="BA141" s="22">
        <f t="shared" si="31"/>
        <v>33364.928881759079</v>
      </c>
    </row>
    <row r="142" spans="1:53" outlineLevel="1">
      <c r="A142" s="34">
        <f t="shared" si="32"/>
        <v>137</v>
      </c>
      <c r="B142" s="35" t="s">
        <v>51</v>
      </c>
      <c r="C142" s="87">
        <v>9</v>
      </c>
      <c r="D142" s="36"/>
      <c r="E142" s="37">
        <v>212</v>
      </c>
      <c r="F142" s="47">
        <f t="shared" si="25"/>
        <v>8452.5144382056569</v>
      </c>
      <c r="G142" s="5">
        <v>6491.9465731226237</v>
      </c>
      <c r="H142" s="5">
        <f t="shared" si="24"/>
        <v>1960.5678650830323</v>
      </c>
      <c r="I142" s="5">
        <v>0</v>
      </c>
      <c r="J142" s="5"/>
      <c r="K142" s="48">
        <v>0</v>
      </c>
      <c r="L142" s="21">
        <f t="shared" si="26"/>
        <v>0</v>
      </c>
      <c r="M142" s="5"/>
      <c r="N142" s="23"/>
      <c r="O142" s="56"/>
      <c r="P142" s="21">
        <v>3039.6956337384277</v>
      </c>
      <c r="Q142" s="5">
        <v>652.99541012395298</v>
      </c>
      <c r="R142" s="5">
        <v>31.000101819325895</v>
      </c>
      <c r="S142" s="48">
        <f t="shared" si="27"/>
        <v>3723.691145681707</v>
      </c>
      <c r="T142" s="57"/>
      <c r="U142" s="5">
        <v>0</v>
      </c>
      <c r="V142" s="5"/>
      <c r="W142" s="15">
        <f t="shared" si="28"/>
        <v>2938.7999984353564</v>
      </c>
      <c r="X142" s="5">
        <v>1449.6923999999999</v>
      </c>
      <c r="Y142" s="5">
        <f t="shared" si="29"/>
        <v>437.80710479999993</v>
      </c>
      <c r="Z142" s="4">
        <v>658.97317178027379</v>
      </c>
      <c r="AA142" s="24">
        <v>186.58886403850536</v>
      </c>
      <c r="AB142" s="24">
        <v>0</v>
      </c>
      <c r="AC142" s="4">
        <v>73.009169160497834</v>
      </c>
      <c r="AD142" s="23"/>
      <c r="AE142" s="5"/>
      <c r="AF142" s="23"/>
      <c r="AG142" s="23"/>
      <c r="AH142" s="24">
        <v>132.72928865607958</v>
      </c>
      <c r="AI142" s="24"/>
      <c r="AJ142" s="5"/>
      <c r="AK142" s="5"/>
      <c r="AL142" s="5"/>
      <c r="AM142" s="23"/>
      <c r="AN142" s="58"/>
      <c r="AO142" s="50">
        <f t="shared" si="30"/>
        <v>5996.5438482742857</v>
      </c>
      <c r="AP142" s="5">
        <v>2928.5536817715215</v>
      </c>
      <c r="AQ142" s="5">
        <v>883.21138448447562</v>
      </c>
      <c r="AR142" s="5">
        <v>376.85703472149481</v>
      </c>
      <c r="AS142" s="5">
        <v>42.5798061103782</v>
      </c>
      <c r="AT142" s="5">
        <v>624.42400271250517</v>
      </c>
      <c r="AU142" s="5">
        <v>197.40941176625188</v>
      </c>
      <c r="AV142" s="5">
        <v>775.02285630425376</v>
      </c>
      <c r="AW142" s="5">
        <v>28.861318015348079</v>
      </c>
      <c r="AX142" s="5">
        <v>74.952610895755555</v>
      </c>
      <c r="AY142" s="53">
        <v>64.671741492302473</v>
      </c>
      <c r="AZ142" s="54">
        <v>710.58971942915491</v>
      </c>
      <c r="BA142" s="22">
        <f t="shared" si="31"/>
        <v>21822.13915002616</v>
      </c>
    </row>
    <row r="143" spans="1:53" ht="13.5" customHeight="1" outlineLevel="1">
      <c r="A143" s="34">
        <f t="shared" si="32"/>
        <v>138</v>
      </c>
      <c r="B143" s="35" t="s">
        <v>51</v>
      </c>
      <c r="C143" s="87">
        <v>10</v>
      </c>
      <c r="D143" s="36"/>
      <c r="E143" s="37">
        <v>349.17</v>
      </c>
      <c r="F143" s="47">
        <f t="shared" si="25"/>
        <v>13921.530501831458</v>
      </c>
      <c r="G143" s="5">
        <v>10692.419740269937</v>
      </c>
      <c r="H143" s="5">
        <f t="shared" si="24"/>
        <v>3229.110761561521</v>
      </c>
      <c r="I143" s="5">
        <v>0</v>
      </c>
      <c r="J143" s="5"/>
      <c r="K143" s="48">
        <v>0</v>
      </c>
      <c r="L143" s="21">
        <f t="shared" si="26"/>
        <v>0</v>
      </c>
      <c r="M143" s="5"/>
      <c r="N143" s="23"/>
      <c r="O143" s="56"/>
      <c r="P143" s="21">
        <v>5006.4647378889003</v>
      </c>
      <c r="Q143" s="5">
        <v>1075.501921476324</v>
      </c>
      <c r="R143" s="5">
        <v>21.334377143465975</v>
      </c>
      <c r="S143" s="48">
        <f t="shared" si="27"/>
        <v>6103.3010365086902</v>
      </c>
      <c r="T143" s="57"/>
      <c r="U143" s="5">
        <v>0</v>
      </c>
      <c r="V143" s="5"/>
      <c r="W143" s="15">
        <f t="shared" si="28"/>
        <v>10933.139301104986</v>
      </c>
      <c r="X143" s="5">
        <v>7067.2946499999989</v>
      </c>
      <c r="Y143" s="5">
        <f t="shared" si="29"/>
        <v>2134.3229842999995</v>
      </c>
      <c r="Z143" s="4">
        <v>1085.347464106218</v>
      </c>
      <c r="AA143" s="24">
        <v>307.31713988832507</v>
      </c>
      <c r="AB143" s="24">
        <v>0</v>
      </c>
      <c r="AC143" s="4">
        <v>120.24816790458031</v>
      </c>
      <c r="AD143" s="23"/>
      <c r="AE143" s="5"/>
      <c r="AF143" s="23"/>
      <c r="AG143" s="23"/>
      <c r="AH143" s="24">
        <v>218.60889490586462</v>
      </c>
      <c r="AI143" s="24"/>
      <c r="AJ143" s="5"/>
      <c r="AK143" s="5"/>
      <c r="AL143" s="5"/>
      <c r="AM143" s="23"/>
      <c r="AN143" s="58"/>
      <c r="AO143" s="50">
        <f t="shared" si="30"/>
        <v>9876.4774316128915</v>
      </c>
      <c r="AP143" s="5">
        <v>4823.4107974724639</v>
      </c>
      <c r="AQ143" s="5">
        <v>1454.674146794549</v>
      </c>
      <c r="AR143" s="5">
        <v>620.69420195143562</v>
      </c>
      <c r="AS143" s="5">
        <v>70.130145752645092</v>
      </c>
      <c r="AT143" s="5">
        <v>1028.4440048449312</v>
      </c>
      <c r="AU143" s="5">
        <v>325.13888823784043</v>
      </c>
      <c r="AV143" s="5">
        <v>1276.4845789422466</v>
      </c>
      <c r="AW143" s="5">
        <v>47.535407601033441</v>
      </c>
      <c r="AX143" s="5">
        <v>123.44907144561776</v>
      </c>
      <c r="AY143" s="53">
        <v>106.51618857012856</v>
      </c>
      <c r="AZ143" s="54">
        <v>1170.3613789296135</v>
      </c>
      <c r="BA143" s="22">
        <f t="shared" si="31"/>
        <v>42004.809649987641</v>
      </c>
    </row>
    <row r="144" spans="1:53" outlineLevel="1">
      <c r="A144" s="34">
        <f t="shared" si="32"/>
        <v>139</v>
      </c>
      <c r="B144" s="35" t="s">
        <v>51</v>
      </c>
      <c r="C144" s="87">
        <v>11</v>
      </c>
      <c r="D144" s="36"/>
      <c r="E144" s="37">
        <v>240.3</v>
      </c>
      <c r="F144" s="47">
        <f t="shared" si="25"/>
        <v>9580.8453750038661</v>
      </c>
      <c r="G144" s="5">
        <v>7358.5601958555035</v>
      </c>
      <c r="H144" s="5">
        <f t="shared" si="24"/>
        <v>2222.2851791483622</v>
      </c>
      <c r="I144" s="5">
        <v>0</v>
      </c>
      <c r="J144" s="5"/>
      <c r="K144" s="48">
        <v>0</v>
      </c>
      <c r="L144" s="21">
        <f t="shared" si="26"/>
        <v>0</v>
      </c>
      <c r="M144" s="5"/>
      <c r="N144" s="23"/>
      <c r="O144" s="56"/>
      <c r="P144" s="21">
        <v>3445.4663244686049</v>
      </c>
      <c r="Q144" s="5">
        <v>740.16413704144304</v>
      </c>
      <c r="R144" s="5">
        <v>29.68878783510204</v>
      </c>
      <c r="S144" s="48">
        <f t="shared" si="27"/>
        <v>4215.3192493451497</v>
      </c>
      <c r="T144" s="57"/>
      <c r="U144" s="5">
        <v>0</v>
      </c>
      <c r="V144" s="5"/>
      <c r="W144" s="15">
        <f t="shared" si="28"/>
        <v>4814.0096888064936</v>
      </c>
      <c r="X144" s="5">
        <v>2782.1586000000007</v>
      </c>
      <c r="Y144" s="5">
        <f t="shared" si="29"/>
        <v>840.21189720000018</v>
      </c>
      <c r="Z144" s="4">
        <v>746.93987348490487</v>
      </c>
      <c r="AA144" s="24">
        <v>211.49671711534364</v>
      </c>
      <c r="AB144" s="24">
        <v>0</v>
      </c>
      <c r="AC144" s="4">
        <v>82.755204477677523</v>
      </c>
      <c r="AD144" s="23"/>
      <c r="AE144" s="5"/>
      <c r="AF144" s="23"/>
      <c r="AG144" s="23"/>
      <c r="AH144" s="24">
        <v>150.44739652856572</v>
      </c>
      <c r="AI144" s="24"/>
      <c r="AJ144" s="5"/>
      <c r="AK144" s="5"/>
      <c r="AL144" s="5"/>
      <c r="AM144" s="23"/>
      <c r="AN144" s="58"/>
      <c r="AO144" s="50">
        <f t="shared" si="30"/>
        <v>6797.0258808505259</v>
      </c>
      <c r="AP144" s="5">
        <v>3319.4879704230984</v>
      </c>
      <c r="AQ144" s="5">
        <v>1001.1117721302809</v>
      </c>
      <c r="AR144" s="5">
        <v>427.16389360176998</v>
      </c>
      <c r="AS144" s="5">
        <v>48.263808529829646</v>
      </c>
      <c r="AT144" s="5">
        <v>707.77871628214632</v>
      </c>
      <c r="AU144" s="5">
        <v>223.76170588410537</v>
      </c>
      <c r="AV144" s="5">
        <v>878.48109608449147</v>
      </c>
      <c r="AW144" s="5">
        <v>32.714031693812004</v>
      </c>
      <c r="AX144" s="5">
        <v>84.958077350236152</v>
      </c>
      <c r="AY144" s="53">
        <v>73.304808870756077</v>
      </c>
      <c r="AZ144" s="54">
        <v>805.44674329634893</v>
      </c>
      <c r="BA144" s="22">
        <f t="shared" si="31"/>
        <v>26212.646937302387</v>
      </c>
    </row>
    <row r="145" spans="1:53" outlineLevel="1">
      <c r="A145" s="34">
        <f t="shared" si="32"/>
        <v>140</v>
      </c>
      <c r="B145" s="35" t="s">
        <v>51</v>
      </c>
      <c r="C145" s="87">
        <v>12</v>
      </c>
      <c r="D145" s="36"/>
      <c r="E145" s="37">
        <v>334.4</v>
      </c>
      <c r="F145" s="47">
        <f t="shared" si="25"/>
        <v>13332.645415735715</v>
      </c>
      <c r="G145" s="5">
        <v>10240.127047416063</v>
      </c>
      <c r="H145" s="5">
        <f t="shared" si="24"/>
        <v>3092.518368319651</v>
      </c>
      <c r="I145" s="5">
        <v>0</v>
      </c>
      <c r="J145" s="5"/>
      <c r="K145" s="48">
        <v>0</v>
      </c>
      <c r="L145" s="21">
        <f t="shared" si="26"/>
        <v>0</v>
      </c>
      <c r="M145" s="5"/>
      <c r="N145" s="23"/>
      <c r="O145" s="56"/>
      <c r="P145" s="21">
        <v>4794.6897166138215</v>
      </c>
      <c r="Q145" s="5">
        <v>1030.0078544596693</v>
      </c>
      <c r="R145" s="5">
        <v>72.140025584366498</v>
      </c>
      <c r="S145" s="48">
        <f t="shared" si="27"/>
        <v>5896.8375966578569</v>
      </c>
      <c r="T145" s="57"/>
      <c r="U145" s="5">
        <v>0</v>
      </c>
      <c r="V145" s="5"/>
      <c r="W145" s="15">
        <f t="shared" si="28"/>
        <v>7680.6878337180942</v>
      </c>
      <c r="X145" s="5">
        <v>4625.5069692366342</v>
      </c>
      <c r="Y145" s="5">
        <f t="shared" si="29"/>
        <v>1396.9031047094634</v>
      </c>
      <c r="Z145" s="4">
        <v>1039.4369275628471</v>
      </c>
      <c r="AA145" s="24">
        <v>294.31752893620848</v>
      </c>
      <c r="AB145" s="24">
        <v>0</v>
      </c>
      <c r="AC145" s="4">
        <v>115.16163286448338</v>
      </c>
      <c r="AD145" s="23"/>
      <c r="AE145" s="5"/>
      <c r="AF145" s="23"/>
      <c r="AG145" s="23"/>
      <c r="AH145" s="24">
        <v>209.3616704084576</v>
      </c>
      <c r="AI145" s="24"/>
      <c r="AJ145" s="5"/>
      <c r="AK145" s="5"/>
      <c r="AL145" s="5"/>
      <c r="AM145" s="23"/>
      <c r="AN145" s="58"/>
      <c r="AO145" s="50">
        <f t="shared" si="30"/>
        <v>9458.6993531269891</v>
      </c>
      <c r="AP145" s="5">
        <v>4619.3790150207396</v>
      </c>
      <c r="AQ145" s="5">
        <v>1393.1409762811727</v>
      </c>
      <c r="AR145" s="5">
        <v>594.43864344748999</v>
      </c>
      <c r="AS145" s="5">
        <v>67.163618694860716</v>
      </c>
      <c r="AT145" s="5">
        <v>984.94050239180058</v>
      </c>
      <c r="AU145" s="5">
        <v>311.38541176714449</v>
      </c>
      <c r="AV145" s="5">
        <v>1222.488882774257</v>
      </c>
      <c r="AW145" s="5">
        <v>45.524645020435841</v>
      </c>
      <c r="AX145" s="5">
        <v>118.22713718651254</v>
      </c>
      <c r="AY145" s="53">
        <v>102.01052054257522</v>
      </c>
      <c r="AZ145" s="54">
        <v>1120.8547272505161</v>
      </c>
      <c r="BA145" s="22">
        <f t="shared" si="31"/>
        <v>37489.724926489173</v>
      </c>
    </row>
    <row r="146" spans="1:53" outlineLevel="1">
      <c r="A146" s="34">
        <f t="shared" si="32"/>
        <v>141</v>
      </c>
      <c r="B146" s="63" t="s">
        <v>56</v>
      </c>
      <c r="C146" s="89">
        <v>2</v>
      </c>
      <c r="D146" s="64"/>
      <c r="E146" s="37">
        <v>812.55</v>
      </c>
      <c r="F146" s="47">
        <f t="shared" si="25"/>
        <v>30609.17735261644</v>
      </c>
      <c r="G146" s="5">
        <v>23241.30365024304</v>
      </c>
      <c r="H146" s="5">
        <f t="shared" si="24"/>
        <v>7018.8737023733984</v>
      </c>
      <c r="I146" s="5">
        <v>349</v>
      </c>
      <c r="J146" s="5"/>
      <c r="K146" s="48">
        <v>0</v>
      </c>
      <c r="L146" s="21">
        <f t="shared" si="26"/>
        <v>0</v>
      </c>
      <c r="M146" s="5"/>
      <c r="N146" s="23"/>
      <c r="O146" s="56"/>
      <c r="P146" s="21">
        <v>11650.493807519619</v>
      </c>
      <c r="Q146" s="5">
        <v>2502.7897193217827</v>
      </c>
      <c r="R146" s="5">
        <v>74.479438142545149</v>
      </c>
      <c r="S146" s="48">
        <f t="shared" si="27"/>
        <v>14227.762964983947</v>
      </c>
      <c r="T146" s="57"/>
      <c r="U146" s="5">
        <v>0</v>
      </c>
      <c r="V146" s="5">
        <v>667.51349999999991</v>
      </c>
      <c r="W146" s="15">
        <f t="shared" si="28"/>
        <v>57836.928141506171</v>
      </c>
      <c r="X146" s="5">
        <v>40306.852121177501</v>
      </c>
      <c r="Y146" s="5">
        <f t="shared" si="29"/>
        <v>12172.669340595605</v>
      </c>
      <c r="Z146" s="4">
        <v>3853.7011826889693</v>
      </c>
      <c r="AA146" s="23">
        <v>715.15462959663921</v>
      </c>
      <c r="AB146" s="23">
        <v>0</v>
      </c>
      <c r="AC146" s="5">
        <v>279.82830378001188</v>
      </c>
      <c r="AD146" s="23"/>
      <c r="AE146" s="5"/>
      <c r="AF146" s="23"/>
      <c r="AG146" s="23"/>
      <c r="AH146" s="23">
        <v>508.72256366744074</v>
      </c>
      <c r="AI146" s="23"/>
      <c r="AJ146" s="5"/>
      <c r="AK146" s="5"/>
      <c r="AL146" s="5"/>
      <c r="AM146" s="5">
        <v>4004.2079999999996</v>
      </c>
      <c r="AN146" s="58"/>
      <c r="AO146" s="50">
        <f t="shared" si="30"/>
        <v>22983.451433562597</v>
      </c>
      <c r="AP146" s="5">
        <v>11224.510821337026</v>
      </c>
      <c r="AQ146" s="5">
        <v>3385.1575965229267</v>
      </c>
      <c r="AR146" s="5">
        <v>1444.4112432214652</v>
      </c>
      <c r="AS146" s="5">
        <v>163.19915780654625</v>
      </c>
      <c r="AT146" s="5">
        <v>2393.2817141700284</v>
      </c>
      <c r="AU146" s="5">
        <v>756.62744118239596</v>
      </c>
      <c r="AV146" s="5">
        <v>2970.4944428774588</v>
      </c>
      <c r="AW146" s="5">
        <v>110.61916959137302</v>
      </c>
      <c r="AX146" s="5">
        <v>287.27709426106691</v>
      </c>
      <c r="AY146" s="53">
        <v>247.87275259231308</v>
      </c>
      <c r="AZ146" s="54">
        <v>2723.5362100101879</v>
      </c>
      <c r="BA146" s="22">
        <f t="shared" si="31"/>
        <v>133052.57760267935</v>
      </c>
    </row>
    <row r="147" spans="1:53" outlineLevel="1">
      <c r="A147" s="34">
        <f t="shared" si="32"/>
        <v>142</v>
      </c>
      <c r="B147" s="63" t="s">
        <v>56</v>
      </c>
      <c r="C147" s="89">
        <v>4</v>
      </c>
      <c r="D147" s="64"/>
      <c r="E147" s="37">
        <v>838.9</v>
      </c>
      <c r="F147" s="47">
        <f t="shared" si="25"/>
        <v>64898.411247833566</v>
      </c>
      <c r="G147" s="5">
        <v>49530.269775601817</v>
      </c>
      <c r="H147" s="5">
        <f t="shared" si="24"/>
        <v>14958.141472231748</v>
      </c>
      <c r="I147" s="5">
        <v>410</v>
      </c>
      <c r="J147" s="5"/>
      <c r="K147" s="48">
        <v>0</v>
      </c>
      <c r="L147" s="21">
        <f t="shared" si="26"/>
        <v>0</v>
      </c>
      <c r="M147" s="5"/>
      <c r="N147" s="23"/>
      <c r="O147" s="56"/>
      <c r="P147" s="21">
        <v>12028.305033694183</v>
      </c>
      <c r="Q147" s="5">
        <v>2583.9521205329443</v>
      </c>
      <c r="R147" s="5">
        <v>75.183481466505569</v>
      </c>
      <c r="S147" s="48">
        <f t="shared" si="27"/>
        <v>14687.440635693632</v>
      </c>
      <c r="T147" s="57"/>
      <c r="U147" s="5">
        <v>0</v>
      </c>
      <c r="V147" s="5">
        <v>667.51349999999991</v>
      </c>
      <c r="W147" s="15">
        <f t="shared" si="28"/>
        <v>81137.813965423848</v>
      </c>
      <c r="X147" s="5">
        <v>54887.664031240602</v>
      </c>
      <c r="Y147" s="5">
        <f t="shared" si="29"/>
        <v>16576.074537434662</v>
      </c>
      <c r="Z147" s="4">
        <v>8121.6065745588285</v>
      </c>
      <c r="AA147" s="23">
        <v>738.34621717878372</v>
      </c>
      <c r="AB147" s="23">
        <v>0</v>
      </c>
      <c r="AC147" s="5">
        <v>288.90279249406433</v>
      </c>
      <c r="AD147" s="23"/>
      <c r="AE147" s="5"/>
      <c r="AF147" s="23"/>
      <c r="AG147" s="23"/>
      <c r="AH147" s="23">
        <v>525.21981251691113</v>
      </c>
      <c r="AI147" s="23"/>
      <c r="AJ147" s="5"/>
      <c r="AK147" s="5"/>
      <c r="AL147" s="5"/>
      <c r="AM147" s="5">
        <v>4004.2079999999996</v>
      </c>
      <c r="AN147" s="58"/>
      <c r="AO147" s="50">
        <f t="shared" si="30"/>
        <v>23728.776576968394</v>
      </c>
      <c r="AP147" s="5">
        <v>11588.507941689288</v>
      </c>
      <c r="AQ147" s="5">
        <v>3494.9341058680498</v>
      </c>
      <c r="AR147" s="5">
        <v>1491.2517284333112</v>
      </c>
      <c r="AS147" s="5">
        <v>168.49150634903901</v>
      </c>
      <c r="AT147" s="5">
        <v>2470.8929050732099</v>
      </c>
      <c r="AU147" s="5">
        <v>781.16394118258813</v>
      </c>
      <c r="AV147" s="5">
        <v>3066.8239346869736</v>
      </c>
      <c r="AW147" s="5">
        <v>114.20641359941274</v>
      </c>
      <c r="AX147" s="5">
        <v>296.59313811532706</v>
      </c>
      <c r="AY147" s="53">
        <v>255.91096197119123</v>
      </c>
      <c r="AZ147" s="54">
        <v>2811.8571491939529</v>
      </c>
      <c r="BA147" s="22">
        <f t="shared" si="31"/>
        <v>191936.02107511341</v>
      </c>
    </row>
    <row r="148" spans="1:53" outlineLevel="1">
      <c r="A148" s="34">
        <f t="shared" si="32"/>
        <v>143</v>
      </c>
      <c r="B148" s="63" t="s">
        <v>56</v>
      </c>
      <c r="C148" s="89">
        <v>6</v>
      </c>
      <c r="D148" s="64"/>
      <c r="E148" s="37">
        <v>846.83</v>
      </c>
      <c r="F148" s="47">
        <f t="shared" si="25"/>
        <v>65460.010843965785</v>
      </c>
      <c r="G148" s="5">
        <v>49998.47223038847</v>
      </c>
      <c r="H148" s="5">
        <f t="shared" si="24"/>
        <v>15099.538613577317</v>
      </c>
      <c r="I148" s="5">
        <v>362</v>
      </c>
      <c r="J148" s="5"/>
      <c r="K148" s="48">
        <v>0</v>
      </c>
      <c r="L148" s="21">
        <f t="shared" si="26"/>
        <v>0</v>
      </c>
      <c r="M148" s="5"/>
      <c r="N148" s="23"/>
      <c r="O148" s="56"/>
      <c r="P148" s="21">
        <v>12142.006856220343</v>
      </c>
      <c r="Q148" s="5">
        <v>2608.3778450720147</v>
      </c>
      <c r="R148" s="5">
        <v>76.339426495252667</v>
      </c>
      <c r="S148" s="48">
        <f t="shared" si="27"/>
        <v>14826.724127787611</v>
      </c>
      <c r="T148" s="57"/>
      <c r="U148" s="5">
        <v>0</v>
      </c>
      <c r="V148" s="5">
        <v>667.51349999999991</v>
      </c>
      <c r="W148" s="15">
        <f t="shared" si="28"/>
        <v>33435.778955010013</v>
      </c>
      <c r="X148" s="5">
        <v>21352.057579909335</v>
      </c>
      <c r="Y148" s="5">
        <f t="shared" si="29"/>
        <v>6448.3213891326186</v>
      </c>
      <c r="Z148" s="4">
        <v>4068.2559012202332</v>
      </c>
      <c r="AA148" s="23">
        <v>745.32569685720523</v>
      </c>
      <c r="AB148" s="23">
        <v>0</v>
      </c>
      <c r="AC148" s="5">
        <v>291.63374868011499</v>
      </c>
      <c r="AD148" s="23"/>
      <c r="AE148" s="5"/>
      <c r="AF148" s="23"/>
      <c r="AG148" s="23"/>
      <c r="AH148" s="23">
        <v>530.18463921050886</v>
      </c>
      <c r="AI148" s="23"/>
      <c r="AJ148" s="5"/>
      <c r="AK148" s="5"/>
      <c r="AL148" s="5"/>
      <c r="AM148" s="5">
        <v>4004.2079999999996</v>
      </c>
      <c r="AN148" s="58"/>
      <c r="AO148" s="50">
        <f t="shared" si="30"/>
        <v>23953.081259594877</v>
      </c>
      <c r="AP148" s="5">
        <v>11698.052426106498</v>
      </c>
      <c r="AQ148" s="5">
        <v>3527.971210957493</v>
      </c>
      <c r="AR148" s="5">
        <v>1505.3483146849223</v>
      </c>
      <c r="AS148" s="5">
        <v>170.08423211533767</v>
      </c>
      <c r="AT148" s="5">
        <v>2494.2498972501458</v>
      </c>
      <c r="AU148" s="5">
        <v>788.54817059441098</v>
      </c>
      <c r="AV148" s="5">
        <v>3095.8141764345814</v>
      </c>
      <c r="AW148" s="5">
        <v>115.28599025913783</v>
      </c>
      <c r="AX148" s="5">
        <v>299.39679002289006</v>
      </c>
      <c r="AY148" s="53">
        <v>258.3300511694647</v>
      </c>
      <c r="AZ148" s="54">
        <v>2838.4372269065634</v>
      </c>
      <c r="BA148" s="22">
        <f t="shared" si="31"/>
        <v>145185.75391326487</v>
      </c>
    </row>
    <row r="149" spans="1:53" outlineLevel="1">
      <c r="A149" s="34">
        <f t="shared" si="32"/>
        <v>144</v>
      </c>
      <c r="B149" s="63" t="s">
        <v>56</v>
      </c>
      <c r="C149" s="89">
        <v>7</v>
      </c>
      <c r="D149" s="64"/>
      <c r="E149" s="37">
        <v>859.85</v>
      </c>
      <c r="F149" s="47">
        <f t="shared" si="25"/>
        <v>66461.891895875175</v>
      </c>
      <c r="G149" s="5">
        <v>50767.198076709043</v>
      </c>
      <c r="H149" s="5">
        <f t="shared" si="24"/>
        <v>15331.69381916613</v>
      </c>
      <c r="I149" s="5">
        <v>363</v>
      </c>
      <c r="J149" s="5"/>
      <c r="K149" s="48">
        <v>0</v>
      </c>
      <c r="L149" s="21">
        <f t="shared" si="26"/>
        <v>0</v>
      </c>
      <c r="M149" s="5"/>
      <c r="N149" s="23"/>
      <c r="O149" s="56"/>
      <c r="P149" s="21">
        <v>12328.690050330128</v>
      </c>
      <c r="Q149" s="5">
        <v>2648.4816197881182</v>
      </c>
      <c r="R149" s="5">
        <v>89.517377387490086</v>
      </c>
      <c r="S149" s="48">
        <f t="shared" si="27"/>
        <v>15066.689047505735</v>
      </c>
      <c r="T149" s="57"/>
      <c r="U149" s="5">
        <v>0</v>
      </c>
      <c r="V149" s="5">
        <v>534.01080000000002</v>
      </c>
      <c r="W149" s="15">
        <f t="shared" si="28"/>
        <v>67740.518324446879</v>
      </c>
      <c r="X149" s="5">
        <v>38842.97436212204</v>
      </c>
      <c r="Y149" s="5">
        <f t="shared" si="29"/>
        <v>11730.578257360856</v>
      </c>
      <c r="Z149" s="4">
        <v>15575.7268007324</v>
      </c>
      <c r="AA149" s="23">
        <v>756.78506954485306</v>
      </c>
      <c r="AB149" s="23">
        <v>0</v>
      </c>
      <c r="AC149" s="5">
        <v>296.11761369176446</v>
      </c>
      <c r="AD149" s="23"/>
      <c r="AE149" s="5"/>
      <c r="AF149" s="23"/>
      <c r="AG149" s="23"/>
      <c r="AH149" s="23">
        <v>538.33622099495301</v>
      </c>
      <c r="AI149" s="23"/>
      <c r="AJ149" s="5"/>
      <c r="AK149" s="5"/>
      <c r="AL149" s="5"/>
      <c r="AM149" s="5">
        <v>4004.2079999999996</v>
      </c>
      <c r="AN149" s="58"/>
      <c r="AO149" s="50">
        <f t="shared" si="30"/>
        <v>24321.359565748335</v>
      </c>
      <c r="AP149" s="5">
        <v>11877.909826751147</v>
      </c>
      <c r="AQ149" s="5">
        <v>3582.2137214574359</v>
      </c>
      <c r="AR149" s="5">
        <v>1528.4930250248935</v>
      </c>
      <c r="AS149" s="5">
        <v>172.69927492456938</v>
      </c>
      <c r="AT149" s="5">
        <v>2532.5989562846589</v>
      </c>
      <c r="AU149" s="5">
        <v>800.67208824156478</v>
      </c>
      <c r="AV149" s="5">
        <v>3143.4122782698714</v>
      </c>
      <c r="AW149" s="5">
        <v>117.05851082781629</v>
      </c>
      <c r="AX149" s="5">
        <v>304.00001169205393</v>
      </c>
      <c r="AY149" s="53">
        <v>262.30187227432214</v>
      </c>
      <c r="AZ149" s="54">
        <v>2882.0781615620708</v>
      </c>
      <c r="BA149" s="22">
        <f t="shared" si="31"/>
        <v>181010.75579513819</v>
      </c>
    </row>
    <row r="150" spans="1:53" outlineLevel="1">
      <c r="A150" s="34">
        <f t="shared" si="32"/>
        <v>145</v>
      </c>
      <c r="B150" s="63" t="s">
        <v>56</v>
      </c>
      <c r="C150" s="89">
        <v>8</v>
      </c>
      <c r="D150" s="64"/>
      <c r="E150" s="37">
        <v>1008.28</v>
      </c>
      <c r="F150" s="47">
        <f t="shared" si="25"/>
        <v>72681.419925867303</v>
      </c>
      <c r="G150" s="5">
        <v>55441.182738761367</v>
      </c>
      <c r="H150" s="5">
        <f t="shared" si="24"/>
        <v>16743.237187105933</v>
      </c>
      <c r="I150" s="5">
        <v>497</v>
      </c>
      <c r="J150" s="5"/>
      <c r="K150" s="48">
        <v>0</v>
      </c>
      <c r="L150" s="21">
        <f t="shared" si="26"/>
        <v>0</v>
      </c>
      <c r="M150" s="5"/>
      <c r="N150" s="23"/>
      <c r="O150" s="56"/>
      <c r="P150" s="21">
        <v>14456.907139555575</v>
      </c>
      <c r="Q150" s="5">
        <v>3105.6708118857518</v>
      </c>
      <c r="R150" s="5">
        <v>73.795814738447419</v>
      </c>
      <c r="S150" s="48">
        <f t="shared" si="27"/>
        <v>17636.373766179775</v>
      </c>
      <c r="T150" s="57"/>
      <c r="U150" s="5">
        <v>0</v>
      </c>
      <c r="V150" s="5">
        <v>1246.0252</v>
      </c>
      <c r="W150" s="15">
        <f t="shared" si="28"/>
        <v>102154.74432408727</v>
      </c>
      <c r="X150" s="5">
        <v>72149.554151029777</v>
      </c>
      <c r="Y150" s="5">
        <f t="shared" si="29"/>
        <v>21789.165353610992</v>
      </c>
      <c r="Z150" s="4">
        <v>6350.1012718991251</v>
      </c>
      <c r="AA150" s="23">
        <v>887.42367845634055</v>
      </c>
      <c r="AB150" s="23">
        <v>0</v>
      </c>
      <c r="AC150" s="5">
        <v>347.2343635903149</v>
      </c>
      <c r="AD150" s="23"/>
      <c r="AE150" s="5"/>
      <c r="AF150" s="23"/>
      <c r="AG150" s="23"/>
      <c r="AH150" s="23">
        <v>631.26550550071659</v>
      </c>
      <c r="AI150" s="23"/>
      <c r="AJ150" s="5"/>
      <c r="AK150" s="5"/>
      <c r="AL150" s="5"/>
      <c r="AM150" s="5">
        <v>2669.4719999999998</v>
      </c>
      <c r="AN150" s="58"/>
      <c r="AO150" s="50">
        <f t="shared" si="30"/>
        <v>28519.788827066022</v>
      </c>
      <c r="AP150" s="5">
        <v>13928.311821965044</v>
      </c>
      <c r="AQ150" s="5">
        <v>4200.5866733396551</v>
      </c>
      <c r="AR150" s="5">
        <v>1792.3462781556075</v>
      </c>
      <c r="AS150" s="5">
        <v>202.51116464609498</v>
      </c>
      <c r="AT150" s="5">
        <v>2969.784120070588</v>
      </c>
      <c r="AU150" s="5">
        <v>938.88661177205859</v>
      </c>
      <c r="AV150" s="5">
        <v>3686.0379507285511</v>
      </c>
      <c r="AW150" s="5">
        <v>137.26551758733567</v>
      </c>
      <c r="AX150" s="5">
        <v>356.47744582062455</v>
      </c>
      <c r="AY150" s="53">
        <v>307.58124298046573</v>
      </c>
      <c r="AZ150" s="54">
        <v>3379.5915203114546</v>
      </c>
      <c r="BA150" s="22">
        <f t="shared" si="31"/>
        <v>228287.41556351184</v>
      </c>
    </row>
    <row r="151" spans="1:53" outlineLevel="1">
      <c r="A151" s="34">
        <f t="shared" si="32"/>
        <v>146</v>
      </c>
      <c r="B151" s="63" t="s">
        <v>56</v>
      </c>
      <c r="C151" s="89">
        <v>9</v>
      </c>
      <c r="D151" s="64"/>
      <c r="E151" s="37">
        <v>831.2</v>
      </c>
      <c r="F151" s="47">
        <f t="shared" si="25"/>
        <v>66960.291299072691</v>
      </c>
      <c r="G151" s="5">
        <v>49962.589323404522</v>
      </c>
      <c r="H151" s="5">
        <f t="shared" si="24"/>
        <v>15088.701975668166</v>
      </c>
      <c r="I151" s="5">
        <v>1909</v>
      </c>
      <c r="J151" s="5"/>
      <c r="K151" s="48">
        <v>0</v>
      </c>
      <c r="L151" s="21">
        <f t="shared" si="26"/>
        <v>0</v>
      </c>
      <c r="M151" s="5"/>
      <c r="N151" s="23"/>
      <c r="O151" s="56"/>
      <c r="P151" s="21">
        <v>11917.900994166894</v>
      </c>
      <c r="Q151" s="5">
        <v>2560.234834410518</v>
      </c>
      <c r="R151" s="5">
        <v>84.356464597853488</v>
      </c>
      <c r="S151" s="48">
        <f t="shared" si="27"/>
        <v>14562.492293175264</v>
      </c>
      <c r="T151" s="57"/>
      <c r="U151" s="5">
        <v>0</v>
      </c>
      <c r="V151" s="5">
        <v>890.01800000000003</v>
      </c>
      <c r="W151" s="15">
        <f t="shared" si="28"/>
        <v>73540.555835358085</v>
      </c>
      <c r="X151" s="5">
        <v>52283.920480777771</v>
      </c>
      <c r="Y151" s="5">
        <f t="shared" si="29"/>
        <v>15789.743985194886</v>
      </c>
      <c r="Z151" s="4">
        <v>3928.6721716215266</v>
      </c>
      <c r="AA151" s="23">
        <v>731.56916881512109</v>
      </c>
      <c r="AB151" s="23">
        <v>0</v>
      </c>
      <c r="AC151" s="5">
        <v>286.25104436889529</v>
      </c>
      <c r="AD151" s="23"/>
      <c r="AE151" s="5"/>
      <c r="AF151" s="23"/>
      <c r="AG151" s="23"/>
      <c r="AH151" s="23">
        <v>520.39898457987431</v>
      </c>
      <c r="AI151" s="23"/>
      <c r="AJ151" s="5"/>
      <c r="AK151" s="5"/>
      <c r="AL151" s="5"/>
      <c r="AM151" s="5">
        <v>2669.4719999999998</v>
      </c>
      <c r="AN151" s="58"/>
      <c r="AO151" s="50">
        <f t="shared" si="30"/>
        <v>23510.977578705602</v>
      </c>
      <c r="AP151" s="5">
        <v>11482.140661738156</v>
      </c>
      <c r="AQ151" s="5">
        <v>3462.8552018089445</v>
      </c>
      <c r="AR151" s="5">
        <v>1477.5639965118232</v>
      </c>
      <c r="AS151" s="5">
        <v>166.9449756554074</v>
      </c>
      <c r="AT151" s="5">
        <v>2448.2133540312943</v>
      </c>
      <c r="AU151" s="5">
        <v>773.99388235900267</v>
      </c>
      <c r="AV151" s="5">
        <v>3038.6745196230927</v>
      </c>
      <c r="AW151" s="5">
        <v>113.15814874696852</v>
      </c>
      <c r="AX151" s="5">
        <v>293.87080271958501</v>
      </c>
      <c r="AY151" s="53">
        <v>253.56203551132936</v>
      </c>
      <c r="AZ151" s="54">
        <v>2786.0479942901588</v>
      </c>
      <c r="BA151" s="22">
        <f t="shared" si="31"/>
        <v>184919.85500060179</v>
      </c>
    </row>
    <row r="152" spans="1:53" outlineLevel="1">
      <c r="A152" s="34">
        <f t="shared" si="32"/>
        <v>147</v>
      </c>
      <c r="B152" s="63" t="s">
        <v>56</v>
      </c>
      <c r="C152" s="89">
        <v>10</v>
      </c>
      <c r="D152" s="64"/>
      <c r="E152" s="37">
        <v>950.15</v>
      </c>
      <c r="F152" s="47">
        <f t="shared" si="25"/>
        <v>62387.575724585891</v>
      </c>
      <c r="G152" s="5">
        <v>47756.97060260053</v>
      </c>
      <c r="H152" s="5">
        <f t="shared" si="24"/>
        <v>14422.60512198536</v>
      </c>
      <c r="I152" s="5">
        <v>208</v>
      </c>
      <c r="J152" s="5"/>
      <c r="K152" s="48">
        <v>0</v>
      </c>
      <c r="L152" s="21">
        <f t="shared" si="26"/>
        <v>0</v>
      </c>
      <c r="M152" s="5"/>
      <c r="N152" s="23"/>
      <c r="O152" s="56"/>
      <c r="P152" s="21">
        <v>13623.428332059279</v>
      </c>
      <c r="Q152" s="5">
        <v>2926.6207024965752</v>
      </c>
      <c r="R152" s="5">
        <v>83.668402080742112</v>
      </c>
      <c r="S152" s="48">
        <f t="shared" si="27"/>
        <v>16633.717436636594</v>
      </c>
      <c r="T152" s="57"/>
      <c r="U152" s="5">
        <v>0</v>
      </c>
      <c r="V152" s="5">
        <v>1068.0216</v>
      </c>
      <c r="W152" s="15">
        <f t="shared" si="28"/>
        <v>58835.872721277447</v>
      </c>
      <c r="X152" s="5">
        <v>40319.594864516075</v>
      </c>
      <c r="Y152" s="5">
        <f t="shared" si="29"/>
        <v>12176.517649083855</v>
      </c>
      <c r="Z152" s="4">
        <v>4581.4120715425815</v>
      </c>
      <c r="AA152" s="23">
        <v>836.26136399144286</v>
      </c>
      <c r="AB152" s="23">
        <v>0</v>
      </c>
      <c r="AC152" s="5">
        <v>327.21538715965579</v>
      </c>
      <c r="AD152" s="23"/>
      <c r="AE152" s="5"/>
      <c r="AF152" s="23"/>
      <c r="AG152" s="23"/>
      <c r="AH152" s="23">
        <v>594.87138498383968</v>
      </c>
      <c r="AI152" s="23"/>
      <c r="AJ152" s="5"/>
      <c r="AK152" s="5"/>
      <c r="AL152" s="5"/>
      <c r="AM152" s="5">
        <v>4004.2079999999996</v>
      </c>
      <c r="AN152" s="58"/>
      <c r="AO152" s="50">
        <f t="shared" si="30"/>
        <v>26875.547818102892</v>
      </c>
      <c r="AP152" s="5">
        <v>13125.307927996279</v>
      </c>
      <c r="AQ152" s="5">
        <v>3958.411778150587</v>
      </c>
      <c r="AR152" s="5">
        <v>1689.0127902859826</v>
      </c>
      <c r="AS152" s="5">
        <v>190.83586214988608</v>
      </c>
      <c r="AT152" s="5">
        <v>2798.5682366853152</v>
      </c>
      <c r="AU152" s="5">
        <v>884.75732353634066</v>
      </c>
      <c r="AV152" s="5">
        <v>3473.528145837201</v>
      </c>
      <c r="AW152" s="5">
        <v>129.35179864284424</v>
      </c>
      <c r="AX152" s="5">
        <v>335.92558133302896</v>
      </c>
      <c r="AY152" s="53">
        <v>289.84837348543016</v>
      </c>
      <c r="AZ152" s="54">
        <v>3184.7491599793002</v>
      </c>
      <c r="BA152" s="22">
        <f t="shared" si="31"/>
        <v>172989.69246058213</v>
      </c>
    </row>
    <row r="153" spans="1:53" s="2" customFormat="1" outlineLevel="1">
      <c r="A153" s="34">
        <f t="shared" si="32"/>
        <v>148</v>
      </c>
      <c r="B153" s="63" t="s">
        <v>57</v>
      </c>
      <c r="C153" s="89">
        <v>5</v>
      </c>
      <c r="D153" s="64"/>
      <c r="E153" s="37">
        <v>942.4</v>
      </c>
      <c r="F153" s="47">
        <f t="shared" si="25"/>
        <v>0</v>
      </c>
      <c r="G153" s="5"/>
      <c r="H153" s="5"/>
      <c r="I153" s="5">
        <v>0</v>
      </c>
      <c r="J153" s="5"/>
      <c r="K153" s="48">
        <v>0</v>
      </c>
      <c r="L153" s="21">
        <f t="shared" si="26"/>
        <v>0</v>
      </c>
      <c r="M153" s="5"/>
      <c r="N153" s="23"/>
      <c r="O153" s="56"/>
      <c r="P153" s="21">
        <v>0</v>
      </c>
      <c r="Q153" s="5">
        <v>0</v>
      </c>
      <c r="R153" s="5">
        <v>54.183813444266669</v>
      </c>
      <c r="S153" s="48">
        <f t="shared" si="27"/>
        <v>54.183813444266669</v>
      </c>
      <c r="T153" s="57"/>
      <c r="U153" s="5">
        <v>0</v>
      </c>
      <c r="V153" s="5">
        <v>883.33</v>
      </c>
      <c r="W153" s="15">
        <f t="shared" si="28"/>
        <v>23600.126092294715</v>
      </c>
      <c r="X153" s="5">
        <v>14446.849354999998</v>
      </c>
      <c r="Y153" s="5">
        <f t="shared" si="29"/>
        <v>4362.948505209999</v>
      </c>
      <c r="Z153" s="4">
        <v>3046.3222504043874</v>
      </c>
      <c r="AA153" s="23">
        <v>829.44030882022378</v>
      </c>
      <c r="AB153" s="23">
        <v>0</v>
      </c>
      <c r="AC153" s="5">
        <v>324.54641989081671</v>
      </c>
      <c r="AD153" s="23"/>
      <c r="AE153" s="5"/>
      <c r="AF153" s="23"/>
      <c r="AG153" s="23"/>
      <c r="AH153" s="23">
        <v>590.01925296928948</v>
      </c>
      <c r="AI153" s="23"/>
      <c r="AJ153" s="5"/>
      <c r="AK153" s="5"/>
      <c r="AL153" s="5"/>
      <c r="AM153" s="5">
        <v>2544.9165694188059</v>
      </c>
      <c r="AN153" s="58"/>
      <c r="AO153" s="50">
        <f t="shared" si="30"/>
        <v>26656.334540630607</v>
      </c>
      <c r="AP153" s="5">
        <v>13018.249951422084</v>
      </c>
      <c r="AQ153" s="5">
        <v>3926.1245695196685</v>
      </c>
      <c r="AR153" s="5">
        <v>1675.2361769883807</v>
      </c>
      <c r="AS153" s="5">
        <v>189.27928904915294</v>
      </c>
      <c r="AT153" s="5">
        <v>2775.7414158314382</v>
      </c>
      <c r="AU153" s="5">
        <v>877.54070588922536</v>
      </c>
      <c r="AV153" s="5">
        <v>3445.1959423638145</v>
      </c>
      <c r="AW153" s="5">
        <v>128.29672687577374</v>
      </c>
      <c r="AX153" s="5">
        <v>333.1855684347172</v>
      </c>
      <c r="AY153" s="53">
        <v>287.48419425634836</v>
      </c>
      <c r="AZ153" s="54">
        <v>3158.7724131605455</v>
      </c>
      <c r="BA153" s="22">
        <f t="shared" si="31"/>
        <v>56897.663428948945</v>
      </c>
    </row>
    <row r="154" spans="1:53" s="2" customFormat="1" outlineLevel="1">
      <c r="A154" s="34">
        <f t="shared" si="32"/>
        <v>149</v>
      </c>
      <c r="B154" s="35" t="s">
        <v>57</v>
      </c>
      <c r="C154" s="87">
        <v>14</v>
      </c>
      <c r="D154" s="36"/>
      <c r="E154" s="37">
        <v>610.29999999999995</v>
      </c>
      <c r="F154" s="47">
        <f t="shared" si="25"/>
        <v>47763.237584003909</v>
      </c>
      <c r="G154" s="5">
        <v>36684.514273428504</v>
      </c>
      <c r="H154" s="5">
        <f t="shared" ref="H154:H171" si="33">G154*0.302</f>
        <v>11078.723310575408</v>
      </c>
      <c r="I154" s="5">
        <v>0</v>
      </c>
      <c r="J154" s="5"/>
      <c r="K154" s="48">
        <v>0</v>
      </c>
      <c r="L154" s="21">
        <f t="shared" si="26"/>
        <v>0</v>
      </c>
      <c r="M154" s="5"/>
      <c r="N154" s="23"/>
      <c r="O154" s="56"/>
      <c r="P154" s="21">
        <v>0</v>
      </c>
      <c r="Q154" s="5">
        <v>0</v>
      </c>
      <c r="R154" s="5">
        <v>12.029996266914852</v>
      </c>
      <c r="S154" s="48">
        <f t="shared" si="27"/>
        <v>12.029996266914852</v>
      </c>
      <c r="T154" s="57"/>
      <c r="U154" s="5">
        <v>0</v>
      </c>
      <c r="V154" s="5">
        <v>883.33</v>
      </c>
      <c r="W154" s="15">
        <f t="shared" si="28"/>
        <v>24158.395230854447</v>
      </c>
      <c r="X154" s="5">
        <v>16230.368003055839</v>
      </c>
      <c r="Y154" s="5">
        <f t="shared" si="29"/>
        <v>4901.5711369228629</v>
      </c>
      <c r="Z154" s="4">
        <v>1897.0345600825528</v>
      </c>
      <c r="AA154" s="23">
        <v>537.14709303160294</v>
      </c>
      <c r="AB154" s="23">
        <v>0</v>
      </c>
      <c r="AC154" s="5">
        <v>210.1768676351501</v>
      </c>
      <c r="AD154" s="23"/>
      <c r="AE154" s="5"/>
      <c r="AF154" s="23"/>
      <c r="AG154" s="23"/>
      <c r="AH154" s="23">
        <v>382.09757012644036</v>
      </c>
      <c r="AI154" s="23"/>
      <c r="AJ154" s="5"/>
      <c r="AK154" s="5"/>
      <c r="AL154" s="5"/>
      <c r="AM154" s="5">
        <v>14234.68</v>
      </c>
      <c r="AN154" s="58"/>
      <c r="AO154" s="50">
        <f t="shared" si="30"/>
        <v>17262.692031140556</v>
      </c>
      <c r="AP154" s="5">
        <v>8430.6429810620739</v>
      </c>
      <c r="AQ154" s="5">
        <v>2542.5656035418656</v>
      </c>
      <c r="AR154" s="5">
        <v>1084.8860768421146</v>
      </c>
      <c r="AS154" s="5">
        <v>122.57762108096142</v>
      </c>
      <c r="AT154" s="5">
        <v>1797.5753247898206</v>
      </c>
      <c r="AU154" s="5">
        <v>568.29700000445064</v>
      </c>
      <c r="AV154" s="5">
        <v>2231.115326426821</v>
      </c>
      <c r="AW154" s="5">
        <v>83.085199928145911</v>
      </c>
      <c r="AX154" s="5">
        <v>215.77159636641332</v>
      </c>
      <c r="AY154" s="53">
        <v>186.17530109788774</v>
      </c>
      <c r="AZ154" s="54">
        <v>2045.626913998176</v>
      </c>
      <c r="BA154" s="22">
        <f t="shared" si="31"/>
        <v>106359.991756264</v>
      </c>
    </row>
    <row r="155" spans="1:53" s="2" customFormat="1" ht="15" outlineLevel="1" thickBot="1">
      <c r="A155" s="34">
        <f t="shared" si="32"/>
        <v>150</v>
      </c>
      <c r="B155" s="35" t="s">
        <v>32</v>
      </c>
      <c r="C155" s="87" t="s">
        <v>58</v>
      </c>
      <c r="D155" s="36"/>
      <c r="E155" s="37">
        <v>135.5</v>
      </c>
      <c r="F155" s="47">
        <f t="shared" si="25"/>
        <v>8996.3076747047453</v>
      </c>
      <c r="G155" s="5">
        <v>3183.6080450881295</v>
      </c>
      <c r="H155" s="5">
        <f t="shared" si="33"/>
        <v>961.44962961661508</v>
      </c>
      <c r="I155" s="5">
        <v>0</v>
      </c>
      <c r="J155" s="5"/>
      <c r="K155" s="48">
        <v>4851.25</v>
      </c>
      <c r="L155" s="21">
        <f t="shared" si="26"/>
        <v>0</v>
      </c>
      <c r="M155" s="5"/>
      <c r="N155" s="23"/>
      <c r="O155" s="56"/>
      <c r="P155" s="21">
        <v>1942.8243319413066</v>
      </c>
      <c r="Q155" s="5">
        <v>417.36263241413042</v>
      </c>
      <c r="R155" s="5">
        <v>23.878876722873933</v>
      </c>
      <c r="S155" s="48">
        <f t="shared" si="27"/>
        <v>2384.0658410783108</v>
      </c>
      <c r="T155" s="57"/>
      <c r="U155" s="5">
        <v>0</v>
      </c>
      <c r="V155" s="5">
        <v>132.39239000000001</v>
      </c>
      <c r="W155" s="15">
        <f t="shared" si="28"/>
        <v>20708.165618331557</v>
      </c>
      <c r="X155" s="5">
        <v>14222.907769609525</v>
      </c>
      <c r="Y155" s="5">
        <f t="shared" si="29"/>
        <v>4295.3181464220761</v>
      </c>
      <c r="Z155" s="4">
        <v>1939.1833244161658</v>
      </c>
      <c r="AA155" s="23">
        <v>119.25844847744092</v>
      </c>
      <c r="AB155" s="23">
        <v>0</v>
      </c>
      <c r="AC155" s="5">
        <v>46.663879345506871</v>
      </c>
      <c r="AD155" s="23"/>
      <c r="AE155" s="5"/>
      <c r="AF155" s="23"/>
      <c r="AG155" s="23"/>
      <c r="AH155" s="23">
        <v>84.83405006084331</v>
      </c>
      <c r="AI155" s="23"/>
      <c r="AJ155" s="5"/>
      <c r="AK155" s="5"/>
      <c r="AL155" s="5"/>
      <c r="AM155" s="5">
        <v>557.05999999999995</v>
      </c>
      <c r="AN155" s="58"/>
      <c r="AO155" s="65">
        <f t="shared" si="30"/>
        <v>3832.6966577413486</v>
      </c>
      <c r="AP155" s="27">
        <v>1871.7878484907603</v>
      </c>
      <c r="AQ155" s="27">
        <v>564.50538961153984</v>
      </c>
      <c r="AR155" s="27">
        <v>240.86852926774793</v>
      </c>
      <c r="AS155" s="27">
        <v>27.214923245076637</v>
      </c>
      <c r="AT155" s="27">
        <v>399.10119041294558</v>
      </c>
      <c r="AU155" s="27">
        <v>126.17441176569402</v>
      </c>
      <c r="AV155" s="27">
        <v>495.35658976050178</v>
      </c>
      <c r="AW155" s="27">
        <v>18.446738637168231</v>
      </c>
      <c r="AX155" s="27">
        <v>47.906031964032444</v>
      </c>
      <c r="AY155" s="66">
        <v>41.335004585882011</v>
      </c>
      <c r="AZ155" s="54">
        <v>454.17408954080429</v>
      </c>
      <c r="BA155" s="22">
        <f t="shared" si="31"/>
        <v>37064.862271396763</v>
      </c>
    </row>
    <row r="156" spans="1:53" s="2" customFormat="1" outlineLevel="1">
      <c r="A156" s="34">
        <f t="shared" si="32"/>
        <v>151</v>
      </c>
      <c r="B156" s="35" t="s">
        <v>32</v>
      </c>
      <c r="C156" s="87" t="s">
        <v>59</v>
      </c>
      <c r="D156" s="36"/>
      <c r="E156" s="37">
        <v>268.95999999999998</v>
      </c>
      <c r="F156" s="47">
        <f t="shared" si="25"/>
        <v>10669.790053052309</v>
      </c>
      <c r="G156" s="5">
        <v>6319.2857550324961</v>
      </c>
      <c r="H156" s="5">
        <f t="shared" si="33"/>
        <v>1908.4242980198137</v>
      </c>
      <c r="I156" s="5">
        <v>0</v>
      </c>
      <c r="J156" s="5"/>
      <c r="K156" s="48">
        <v>2442.08</v>
      </c>
      <c r="L156" s="21">
        <f t="shared" si="26"/>
        <v>5442.2775990996106</v>
      </c>
      <c r="M156" s="5">
        <v>4179.9367120580728</v>
      </c>
      <c r="N156" s="5">
        <f t="shared" ref="N156:N159" si="34">M156*0.302</f>
        <v>1262.3408870415378</v>
      </c>
      <c r="O156" s="56"/>
      <c r="P156" s="21">
        <v>3856.3987625013556</v>
      </c>
      <c r="Q156" s="5">
        <v>828.44172408933196</v>
      </c>
      <c r="R156" s="5">
        <v>39.59688808150571</v>
      </c>
      <c r="S156" s="48">
        <f t="shared" si="27"/>
        <v>4724.4373746721931</v>
      </c>
      <c r="T156" s="57"/>
      <c r="U156" s="5">
        <v>0</v>
      </c>
      <c r="V156" s="5">
        <v>192.25600000000003</v>
      </c>
      <c r="W156" s="15">
        <f t="shared" si="28"/>
        <v>8655.974095453812</v>
      </c>
      <c r="X156" s="5">
        <v>5623.8179559315213</v>
      </c>
      <c r="Y156" s="5">
        <f t="shared" si="29"/>
        <v>1698.3930226913194</v>
      </c>
      <c r="Z156" s="4">
        <v>836.02558623595496</v>
      </c>
      <c r="AA156" s="23">
        <v>236.72141920658675</v>
      </c>
      <c r="AB156" s="23">
        <v>0</v>
      </c>
      <c r="AC156" s="5">
        <v>92.625217629280627</v>
      </c>
      <c r="AD156" s="23"/>
      <c r="AE156" s="5"/>
      <c r="AF156" s="23"/>
      <c r="AG156" s="23"/>
      <c r="AH156" s="23">
        <v>168.39089375914693</v>
      </c>
      <c r="AI156" s="23"/>
      <c r="AJ156" s="5"/>
      <c r="AK156" s="5"/>
      <c r="AL156" s="5"/>
      <c r="AM156" s="5">
        <v>1104.18</v>
      </c>
      <c r="AN156" s="67"/>
      <c r="AO156" s="68">
        <f t="shared" si="30"/>
        <v>7607.6907237351506</v>
      </c>
      <c r="AP156" s="28">
        <v>3715.3952747606995</v>
      </c>
      <c r="AQ156" s="28">
        <v>1120.5119526931344</v>
      </c>
      <c r="AR156" s="28">
        <v>478.11069839006245</v>
      </c>
      <c r="AS156" s="28">
        <v>54.020116280411884</v>
      </c>
      <c r="AT156" s="28">
        <v>792.19377249790261</v>
      </c>
      <c r="AU156" s="28">
        <v>250.44922353137309</v>
      </c>
      <c r="AV156" s="28">
        <v>983.25541241316989</v>
      </c>
      <c r="AW156" s="28">
        <v>36.615755157584992</v>
      </c>
      <c r="AX156" s="28">
        <v>95.090821823218917</v>
      </c>
      <c r="AY156" s="69">
        <v>82.047696187592777</v>
      </c>
      <c r="AZ156" s="54">
        <v>901.51042895125215</v>
      </c>
      <c r="BA156" s="22">
        <f t="shared" si="31"/>
        <v>39298.116274964334</v>
      </c>
    </row>
    <row r="157" spans="1:53" s="2" customFormat="1" outlineLevel="1">
      <c r="A157" s="34">
        <f t="shared" si="32"/>
        <v>152</v>
      </c>
      <c r="B157" s="35" t="s">
        <v>32</v>
      </c>
      <c r="C157" s="87">
        <v>22</v>
      </c>
      <c r="D157" s="36"/>
      <c r="E157" s="37">
        <v>446</v>
      </c>
      <c r="F157" s="47">
        <f t="shared" si="25"/>
        <v>16484.590870245876</v>
      </c>
      <c r="G157" s="5">
        <v>10478.88699711665</v>
      </c>
      <c r="H157" s="5">
        <f t="shared" si="33"/>
        <v>3164.6238731292283</v>
      </c>
      <c r="I157" s="5">
        <v>399</v>
      </c>
      <c r="J157" s="5"/>
      <c r="K157" s="48">
        <v>2442.08</v>
      </c>
      <c r="L157" s="21">
        <f t="shared" si="26"/>
        <v>9024.5977438965892</v>
      </c>
      <c r="M157" s="5">
        <v>6931.3346727316348</v>
      </c>
      <c r="N157" s="5">
        <f t="shared" si="34"/>
        <v>2093.2630711649535</v>
      </c>
      <c r="O157" s="56"/>
      <c r="P157" s="21">
        <v>6394.8313804119753</v>
      </c>
      <c r="Q157" s="5">
        <v>1373.7544948834106</v>
      </c>
      <c r="R157" s="5">
        <v>48.123536358070304</v>
      </c>
      <c r="S157" s="48">
        <f t="shared" si="27"/>
        <v>7816.7094116534563</v>
      </c>
      <c r="T157" s="57"/>
      <c r="U157" s="5">
        <v>0</v>
      </c>
      <c r="V157" s="5">
        <v>529.56956000000002</v>
      </c>
      <c r="W157" s="15">
        <f t="shared" si="28"/>
        <v>60432.126886703343</v>
      </c>
      <c r="X157" s="5">
        <v>34294.492072499997</v>
      </c>
      <c r="Y157" s="5">
        <f t="shared" si="29"/>
        <v>10356.936605894998</v>
      </c>
      <c r="Z157" s="4">
        <v>4955.3303519528399</v>
      </c>
      <c r="AA157" s="23">
        <v>392.54072340176128</v>
      </c>
      <c r="AB157" s="23">
        <v>10000</v>
      </c>
      <c r="AC157" s="5">
        <v>153.59476153576432</v>
      </c>
      <c r="AD157" s="23"/>
      <c r="AE157" s="5"/>
      <c r="AF157" s="23"/>
      <c r="AG157" s="23"/>
      <c r="AH157" s="23">
        <v>279.2323714179787</v>
      </c>
      <c r="AI157" s="23"/>
      <c r="AJ157" s="5"/>
      <c r="AK157" s="5"/>
      <c r="AL157" s="5"/>
      <c r="AM157" s="5">
        <v>1837.6000000000001</v>
      </c>
      <c r="AN157" s="67"/>
      <c r="AO157" s="70">
        <f t="shared" si="30"/>
        <v>12615.37054872798</v>
      </c>
      <c r="AP157" s="5">
        <v>6161.0138776891445</v>
      </c>
      <c r="AQ157" s="5">
        <v>1858.0767805663968</v>
      </c>
      <c r="AR157" s="5">
        <v>792.82187493295623</v>
      </c>
      <c r="AS157" s="5">
        <v>89.578271345418315</v>
      </c>
      <c r="AT157" s="5">
        <v>1313.6467226876289</v>
      </c>
      <c r="AU157" s="5">
        <v>415.30470588560542</v>
      </c>
      <c r="AV157" s="5">
        <v>1630.4726127910244</v>
      </c>
      <c r="AW157" s="5">
        <v>60.717678466251151</v>
      </c>
      <c r="AX157" s="5">
        <v>157.68332292220273</v>
      </c>
      <c r="AY157" s="53">
        <v>136.05470144135333</v>
      </c>
      <c r="AZ157" s="54">
        <v>1494.9198814405809</v>
      </c>
      <c r="BA157" s="22">
        <f t="shared" si="31"/>
        <v>110235.48490266784</v>
      </c>
    </row>
    <row r="158" spans="1:53" s="2" customFormat="1" outlineLevel="1">
      <c r="A158" s="34">
        <f t="shared" si="32"/>
        <v>153</v>
      </c>
      <c r="B158" s="35" t="s">
        <v>32</v>
      </c>
      <c r="C158" s="87">
        <v>26</v>
      </c>
      <c r="D158" s="36"/>
      <c r="E158" s="37">
        <v>542.04</v>
      </c>
      <c r="F158" s="47">
        <f t="shared" si="25"/>
        <v>16581.454332080881</v>
      </c>
      <c r="G158" s="5">
        <v>12735.371990845531</v>
      </c>
      <c r="H158" s="5">
        <f t="shared" si="33"/>
        <v>3846.0823412353502</v>
      </c>
      <c r="I158" s="5">
        <v>0</v>
      </c>
      <c r="J158" s="5"/>
      <c r="K158" s="48">
        <v>0</v>
      </c>
      <c r="L158" s="21">
        <f t="shared" si="26"/>
        <v>10967.921437447774</v>
      </c>
      <c r="M158" s="5">
        <v>8423.9027937386891</v>
      </c>
      <c r="N158" s="5">
        <f t="shared" si="34"/>
        <v>2544.0186437090842</v>
      </c>
      <c r="O158" s="56"/>
      <c r="P158" s="21">
        <v>7771.870855243289</v>
      </c>
      <c r="Q158" s="5">
        <v>1669.5737363376768</v>
      </c>
      <c r="R158" s="5">
        <v>23.072733799600236</v>
      </c>
      <c r="S158" s="48">
        <f t="shared" si="27"/>
        <v>9464.517325380566</v>
      </c>
      <c r="T158" s="57"/>
      <c r="U158" s="5">
        <v>0</v>
      </c>
      <c r="V158" s="5">
        <v>384.51200000000006</v>
      </c>
      <c r="W158" s="15">
        <f t="shared" si="28"/>
        <v>107773.51655490989</v>
      </c>
      <c r="X158" s="5">
        <v>77084.915043875852</v>
      </c>
      <c r="Y158" s="5">
        <f t="shared" si="29"/>
        <v>23279.644343250508</v>
      </c>
      <c r="Z158" s="4">
        <v>6405.8576322253757</v>
      </c>
      <c r="AA158" s="23">
        <v>477.06899935580867</v>
      </c>
      <c r="AB158" s="23">
        <v>0</v>
      </c>
      <c r="AC158" s="5">
        <v>186.66929269696342</v>
      </c>
      <c r="AD158" s="23"/>
      <c r="AE158" s="5"/>
      <c r="AF158" s="23"/>
      <c r="AG158" s="23"/>
      <c r="AH158" s="23">
        <v>339.36124350538381</v>
      </c>
      <c r="AI158" s="23"/>
      <c r="AJ158" s="5"/>
      <c r="AK158" s="5"/>
      <c r="AL158" s="5"/>
      <c r="AM158" s="5">
        <v>1037.01</v>
      </c>
      <c r="AN158" s="67"/>
      <c r="AO158" s="70">
        <f t="shared" si="30"/>
        <v>15331.918054332995</v>
      </c>
      <c r="AP158" s="5">
        <v>7487.7039512614874</v>
      </c>
      <c r="AQ158" s="5">
        <v>2258.188202103609</v>
      </c>
      <c r="AR158" s="5">
        <v>963.54522217188241</v>
      </c>
      <c r="AS158" s="5">
        <v>108.86772690598777</v>
      </c>
      <c r="AT158" s="5">
        <v>1596.5225775013507</v>
      </c>
      <c r="AU158" s="5">
        <v>504.73489412159989</v>
      </c>
      <c r="AV158" s="5">
        <v>1981.572589769612</v>
      </c>
      <c r="AW158" s="5">
        <v>73.792400080373937</v>
      </c>
      <c r="AX158" s="5">
        <v>191.63826985818559</v>
      </c>
      <c r="AY158" s="53">
        <v>165.35222055890395</v>
      </c>
      <c r="AZ158" s="54">
        <v>1816.8304316951851</v>
      </c>
      <c r="BA158" s="22">
        <f t="shared" si="31"/>
        <v>163357.68013584727</v>
      </c>
    </row>
    <row r="159" spans="1:53" s="2" customFormat="1" outlineLevel="1">
      <c r="A159" s="34">
        <f t="shared" si="32"/>
        <v>154</v>
      </c>
      <c r="B159" s="35" t="s">
        <v>32</v>
      </c>
      <c r="C159" s="87">
        <v>28</v>
      </c>
      <c r="D159" s="36"/>
      <c r="E159" s="37">
        <v>259.88</v>
      </c>
      <c r="F159" s="47">
        <f t="shared" si="25"/>
        <v>7949.9453025997727</v>
      </c>
      <c r="G159" s="5">
        <v>6105.9487731181052</v>
      </c>
      <c r="H159" s="5">
        <f t="shared" si="33"/>
        <v>1843.9965294816677</v>
      </c>
      <c r="I159" s="5">
        <v>0</v>
      </c>
      <c r="J159" s="5"/>
      <c r="K159" s="48">
        <v>0</v>
      </c>
      <c r="L159" s="21">
        <f t="shared" si="26"/>
        <v>5258.5481203673671</v>
      </c>
      <c r="M159" s="5">
        <v>4038.8234411423709</v>
      </c>
      <c r="N159" s="5">
        <f t="shared" si="34"/>
        <v>1219.724679224996</v>
      </c>
      <c r="O159" s="56"/>
      <c r="P159" s="21">
        <v>3726.2080249808614</v>
      </c>
      <c r="Q159" s="5">
        <v>800.47380746704209</v>
      </c>
      <c r="R159" s="5">
        <v>46.142804131392303</v>
      </c>
      <c r="S159" s="48">
        <f t="shared" si="27"/>
        <v>4572.8246365792957</v>
      </c>
      <c r="T159" s="57"/>
      <c r="U159" s="5">
        <v>0</v>
      </c>
      <c r="V159" s="5">
        <v>420.77639000000005</v>
      </c>
      <c r="W159" s="15">
        <f t="shared" si="28"/>
        <v>10894.248508977184</v>
      </c>
      <c r="X159" s="5">
        <v>7377.5059836</v>
      </c>
      <c r="Y159" s="5">
        <f t="shared" si="29"/>
        <v>2228.0068070471998</v>
      </c>
      <c r="Z159" s="4">
        <v>807.8016409540453</v>
      </c>
      <c r="AA159" s="23">
        <v>228.72978295437159</v>
      </c>
      <c r="AB159" s="23">
        <v>0</v>
      </c>
      <c r="AC159" s="5">
        <v>89.498221138821592</v>
      </c>
      <c r="AD159" s="23"/>
      <c r="AE159" s="5"/>
      <c r="AF159" s="23"/>
      <c r="AG159" s="23"/>
      <c r="AH159" s="23">
        <v>162.70607328274508</v>
      </c>
      <c r="AI159" s="23"/>
      <c r="AJ159" s="5"/>
      <c r="AK159" s="5"/>
      <c r="AL159" s="5"/>
      <c r="AM159" s="5">
        <v>1223.8400000000001</v>
      </c>
      <c r="AN159" s="67"/>
      <c r="AO159" s="70">
        <f t="shared" si="30"/>
        <v>7350.8576192901974</v>
      </c>
      <c r="AP159" s="5">
        <v>3589.964768013127</v>
      </c>
      <c r="AQ159" s="5">
        <v>1082.683842452007</v>
      </c>
      <c r="AR159" s="5">
        <v>461.96984048784003</v>
      </c>
      <c r="AS159" s="5">
        <v>52.196415150778719</v>
      </c>
      <c r="AT159" s="5">
        <v>765.44957464587674</v>
      </c>
      <c r="AU159" s="5">
        <v>241.99414117836577</v>
      </c>
      <c r="AV159" s="5">
        <v>950.06103724693151</v>
      </c>
      <c r="AW159" s="5">
        <v>35.379619461455945</v>
      </c>
      <c r="AX159" s="5">
        <v>91.880587356551686</v>
      </c>
      <c r="AY159" s="53">
        <v>79.277793297262122</v>
      </c>
      <c r="AZ159" s="54">
        <v>871.07573719456991</v>
      </c>
      <c r="BA159" s="22">
        <f t="shared" si="31"/>
        <v>38542.116315008388</v>
      </c>
    </row>
    <row r="160" spans="1:53" s="2" customFormat="1" outlineLevel="1">
      <c r="A160" s="34">
        <f t="shared" si="32"/>
        <v>155</v>
      </c>
      <c r="B160" s="35" t="s">
        <v>32</v>
      </c>
      <c r="C160" s="87">
        <v>34</v>
      </c>
      <c r="D160" s="36"/>
      <c r="E160" s="37">
        <v>519.73</v>
      </c>
      <c r="F160" s="47">
        <f t="shared" si="25"/>
        <v>18545.370517006904</v>
      </c>
      <c r="G160" s="5">
        <v>13247.212378653538</v>
      </c>
      <c r="H160" s="5">
        <f t="shared" si="33"/>
        <v>4000.658138353368</v>
      </c>
      <c r="I160" s="5">
        <v>0</v>
      </c>
      <c r="J160" s="5"/>
      <c r="K160" s="48">
        <v>1297.5</v>
      </c>
      <c r="L160" s="21">
        <f t="shared" si="26"/>
        <v>0</v>
      </c>
      <c r="M160" s="5"/>
      <c r="N160" s="23"/>
      <c r="O160" s="56"/>
      <c r="P160" s="21">
        <v>7451.9859043531751</v>
      </c>
      <c r="Q160" s="5">
        <v>1600.8552099232177</v>
      </c>
      <c r="R160" s="5">
        <v>49.967543903928757</v>
      </c>
      <c r="S160" s="48">
        <f t="shared" si="27"/>
        <v>9102.8086581803218</v>
      </c>
      <c r="T160" s="57"/>
      <c r="U160" s="5">
        <v>0</v>
      </c>
      <c r="V160" s="5">
        <v>617.63280000000009</v>
      </c>
      <c r="W160" s="15">
        <f t="shared" si="28"/>
        <v>37302.85914043973</v>
      </c>
      <c r="X160" s="5">
        <v>26670.918949859868</v>
      </c>
      <c r="Y160" s="5">
        <f t="shared" si="29"/>
        <v>8054.6175228576803</v>
      </c>
      <c r="Z160" s="4">
        <v>1615.5100309875556</v>
      </c>
      <c r="AA160" s="23">
        <v>457.43316182420944</v>
      </c>
      <c r="AB160" s="23">
        <v>0</v>
      </c>
      <c r="AC160" s="5">
        <v>178.98611079144123</v>
      </c>
      <c r="AD160" s="23"/>
      <c r="AE160" s="5"/>
      <c r="AF160" s="23"/>
      <c r="AG160" s="23"/>
      <c r="AH160" s="23">
        <v>325.39336411898228</v>
      </c>
      <c r="AI160" s="23"/>
      <c r="AJ160" s="5"/>
      <c r="AK160" s="5"/>
      <c r="AL160" s="5"/>
      <c r="AM160" s="5">
        <v>2418.96</v>
      </c>
      <c r="AN160" s="67"/>
      <c r="AO160" s="70">
        <f t="shared" si="30"/>
        <v>14700.866671054693</v>
      </c>
      <c r="AP160" s="5">
        <v>7179.5151180524181</v>
      </c>
      <c r="AQ160" s="5">
        <v>2165.2427021609265</v>
      </c>
      <c r="AR160" s="5">
        <v>923.88635215001204</v>
      </c>
      <c r="AS160" s="5">
        <v>104.38680485729654</v>
      </c>
      <c r="AT160" s="5">
        <v>1530.8107874045772</v>
      </c>
      <c r="AU160" s="5">
        <v>483.96034706261366</v>
      </c>
      <c r="AV160" s="5">
        <v>1900.0124014481596</v>
      </c>
      <c r="AW160" s="5">
        <v>70.75515477413613</v>
      </c>
      <c r="AX160" s="5">
        <v>183.75056821156147</v>
      </c>
      <c r="AY160" s="53">
        <v>158.5464349329923</v>
      </c>
      <c r="AZ160" s="54">
        <v>1742.0509192401639</v>
      </c>
      <c r="BA160" s="22">
        <f t="shared" si="31"/>
        <v>84430.548705921799</v>
      </c>
    </row>
    <row r="161" spans="1:53" s="2" customFormat="1" outlineLevel="1">
      <c r="A161" s="34">
        <f t="shared" si="32"/>
        <v>156</v>
      </c>
      <c r="B161" s="35" t="s">
        <v>32</v>
      </c>
      <c r="C161" s="87">
        <v>40</v>
      </c>
      <c r="D161" s="36"/>
      <c r="E161" s="37">
        <v>562.80999999999995</v>
      </c>
      <c r="F161" s="47">
        <f t="shared" si="25"/>
        <v>20583.131514397686</v>
      </c>
      <c r="G161" s="5">
        <v>15217.935110904522</v>
      </c>
      <c r="H161" s="5">
        <f t="shared" si="33"/>
        <v>4595.8164034931651</v>
      </c>
      <c r="I161" s="5">
        <v>0</v>
      </c>
      <c r="J161" s="5"/>
      <c r="K161" s="48">
        <v>769.38</v>
      </c>
      <c r="L161" s="21">
        <f t="shared" si="26"/>
        <v>0</v>
      </c>
      <c r="M161" s="5"/>
      <c r="N161" s="23"/>
      <c r="O161" s="56"/>
      <c r="P161" s="21">
        <v>8069.6749982279453</v>
      </c>
      <c r="Q161" s="5">
        <v>1733.548805527651</v>
      </c>
      <c r="R161" s="5">
        <v>80.294676190389609</v>
      </c>
      <c r="S161" s="48">
        <f t="shared" si="27"/>
        <v>9883.5184799459857</v>
      </c>
      <c r="T161" s="57"/>
      <c r="U161" s="5">
        <v>0</v>
      </c>
      <c r="V161" s="5">
        <v>1029.3879999999999</v>
      </c>
      <c r="W161" s="15">
        <f t="shared" si="28"/>
        <v>16349.432936632242</v>
      </c>
      <c r="X161" s="5">
        <v>10413.577630000002</v>
      </c>
      <c r="Y161" s="5">
        <f t="shared" si="29"/>
        <v>3144.9004442600003</v>
      </c>
      <c r="Z161" s="4">
        <v>1749.4183528757353</v>
      </c>
      <c r="AA161" s="23">
        <v>495.34942721467542</v>
      </c>
      <c r="AB161" s="23">
        <v>0</v>
      </c>
      <c r="AC161" s="5">
        <v>193.82212497745178</v>
      </c>
      <c r="AD161" s="23"/>
      <c r="AE161" s="5"/>
      <c r="AF161" s="23"/>
      <c r="AG161" s="23"/>
      <c r="AH161" s="23">
        <v>352.36495730437798</v>
      </c>
      <c r="AI161" s="23"/>
      <c r="AJ161" s="5"/>
      <c r="AK161" s="5"/>
      <c r="AL161" s="5"/>
      <c r="AM161" s="5">
        <v>2625.8799999999997</v>
      </c>
      <c r="AN161" s="67"/>
      <c r="AO161" s="70">
        <f t="shared" si="30"/>
        <v>15919.40963795873</v>
      </c>
      <c r="AP161" s="5">
        <v>7774.6193284803285</v>
      </c>
      <c r="AQ161" s="5">
        <v>2344.7179212344695</v>
      </c>
      <c r="AR161" s="5">
        <v>1000.4665458094552</v>
      </c>
      <c r="AS161" s="5">
        <v>113.03934281595262</v>
      </c>
      <c r="AT161" s="5">
        <v>1657.6984573897407</v>
      </c>
      <c r="AU161" s="5">
        <v>524.07542941586894</v>
      </c>
      <c r="AV161" s="5">
        <v>2057.5028950782876</v>
      </c>
      <c r="AW161" s="5">
        <v>76.619992416122884</v>
      </c>
      <c r="AX161" s="5">
        <v>198.98150442566123</v>
      </c>
      <c r="AY161" s="53">
        <v>171.68822089284319</v>
      </c>
      <c r="AZ161" s="54">
        <v>1886.4481131694465</v>
      </c>
      <c r="BA161" s="22">
        <f t="shared" si="31"/>
        <v>68277.208682104087</v>
      </c>
    </row>
    <row r="162" spans="1:53" s="2" customFormat="1" outlineLevel="1">
      <c r="A162" s="34">
        <f t="shared" si="32"/>
        <v>157</v>
      </c>
      <c r="B162" s="35" t="s">
        <v>32</v>
      </c>
      <c r="C162" s="87">
        <v>42</v>
      </c>
      <c r="D162" s="36"/>
      <c r="E162" s="37">
        <v>904.4</v>
      </c>
      <c r="F162" s="47">
        <f t="shared" si="25"/>
        <v>32608.822919673195</v>
      </c>
      <c r="G162" s="5">
        <v>24454.257234772038</v>
      </c>
      <c r="H162" s="5">
        <f t="shared" si="33"/>
        <v>7385.1856849011556</v>
      </c>
      <c r="I162" s="5">
        <v>0</v>
      </c>
      <c r="J162" s="5"/>
      <c r="K162" s="48">
        <v>769.38</v>
      </c>
      <c r="L162" s="21">
        <f t="shared" si="26"/>
        <v>0</v>
      </c>
      <c r="M162" s="5"/>
      <c r="N162" s="23"/>
      <c r="O162" s="56"/>
      <c r="P162" s="21">
        <v>12967.456279023745</v>
      </c>
      <c r="Q162" s="5">
        <v>2785.7030609250146</v>
      </c>
      <c r="R162" s="5">
        <v>71.665040491909011</v>
      </c>
      <c r="S162" s="48">
        <f t="shared" si="27"/>
        <v>15824.824380440668</v>
      </c>
      <c r="T162" s="57"/>
      <c r="U162" s="5">
        <v>0</v>
      </c>
      <c r="V162" s="5">
        <v>926.44920000000002</v>
      </c>
      <c r="W162" s="15">
        <f t="shared" si="28"/>
        <v>9737.6813976999438</v>
      </c>
      <c r="X162" s="5">
        <v>4034.4038557102699</v>
      </c>
      <c r="Y162" s="5">
        <f t="shared" si="29"/>
        <v>1218.3899644245014</v>
      </c>
      <c r="Z162" s="4">
        <v>2811.2044177267908</v>
      </c>
      <c r="AA162" s="23">
        <v>795.99513507747292</v>
      </c>
      <c r="AB162" s="23">
        <v>0</v>
      </c>
      <c r="AC162" s="5">
        <v>311.45987070167092</v>
      </c>
      <c r="AD162" s="23"/>
      <c r="AE162" s="5"/>
      <c r="AF162" s="23"/>
      <c r="AG162" s="23"/>
      <c r="AH162" s="23">
        <v>566.22815405923757</v>
      </c>
      <c r="AI162" s="23"/>
      <c r="AJ162" s="5"/>
      <c r="AK162" s="5"/>
      <c r="AL162" s="5"/>
      <c r="AM162" s="5">
        <v>4207.9599999999991</v>
      </c>
      <c r="AN162" s="67"/>
      <c r="AO162" s="70">
        <f t="shared" si="30"/>
        <v>25581.482341411629</v>
      </c>
      <c r="AP162" s="5">
        <v>12493.320517897</v>
      </c>
      <c r="AQ162" s="5">
        <v>3767.813094942263</v>
      </c>
      <c r="AR162" s="5">
        <v>1607.6863311420752</v>
      </c>
      <c r="AS162" s="5">
        <v>181.64705965200966</v>
      </c>
      <c r="AT162" s="5">
        <v>2663.8163587414606</v>
      </c>
      <c r="AU162" s="5">
        <v>842.15600000659526</v>
      </c>
      <c r="AV162" s="5">
        <v>3306.2767511394677</v>
      </c>
      <c r="AW162" s="5">
        <v>123.12347175981512</v>
      </c>
      <c r="AX162" s="5">
        <v>319.75066648170434</v>
      </c>
      <c r="AY162" s="53">
        <v>275.89208964923756</v>
      </c>
      <c r="AZ162" s="54">
        <v>3031.4025577911689</v>
      </c>
      <c r="BA162" s="22">
        <f t="shared" si="31"/>
        <v>91918.622797016607</v>
      </c>
    </row>
    <row r="163" spans="1:53" s="2" customFormat="1" outlineLevel="1">
      <c r="A163" s="34">
        <f t="shared" si="32"/>
        <v>158</v>
      </c>
      <c r="B163" s="35" t="s">
        <v>6</v>
      </c>
      <c r="C163" s="87">
        <v>2</v>
      </c>
      <c r="D163" s="36"/>
      <c r="E163" s="37">
        <v>807.2</v>
      </c>
      <c r="F163" s="47">
        <f t="shared" si="25"/>
        <v>45795.028507885225</v>
      </c>
      <c r="G163" s="5">
        <v>35172.832955364996</v>
      </c>
      <c r="H163" s="5">
        <f t="shared" si="33"/>
        <v>10622.195552520228</v>
      </c>
      <c r="I163" s="5">
        <v>0</v>
      </c>
      <c r="J163" s="5"/>
      <c r="K163" s="48">
        <v>0</v>
      </c>
      <c r="L163" s="21">
        <f t="shared" si="26"/>
        <v>0</v>
      </c>
      <c r="M163" s="5"/>
      <c r="N163" s="23"/>
      <c r="O163" s="56"/>
      <c r="P163" s="21">
        <v>11573.784507328581</v>
      </c>
      <c r="Q163" s="5">
        <v>2486.3108257172403</v>
      </c>
      <c r="R163" s="5">
        <v>47.512714407395961</v>
      </c>
      <c r="S163" s="48">
        <f t="shared" si="27"/>
        <v>14107.608047453217</v>
      </c>
      <c r="T163" s="57"/>
      <c r="U163" s="5">
        <v>0</v>
      </c>
      <c r="V163" s="5"/>
      <c r="W163" s="15">
        <f t="shared" si="28"/>
        <v>17320.984574801896</v>
      </c>
      <c r="X163" s="5">
        <v>5950.9280765279173</v>
      </c>
      <c r="Y163" s="5">
        <f t="shared" si="29"/>
        <v>1797.180279111431</v>
      </c>
      <c r="Z163" s="4">
        <v>8079.0714351935721</v>
      </c>
      <c r="AA163" s="24">
        <v>710.4459011881205</v>
      </c>
      <c r="AB163" s="24">
        <v>0</v>
      </c>
      <c r="AC163" s="4">
        <v>277.9858554073295</v>
      </c>
      <c r="AD163" s="23"/>
      <c r="AE163" s="5"/>
      <c r="AF163" s="23"/>
      <c r="AG163" s="23"/>
      <c r="AH163" s="24">
        <v>505.37302737352564</v>
      </c>
      <c r="AI163" s="24"/>
      <c r="AJ163" s="5"/>
      <c r="AK163" s="5"/>
      <c r="AL163" s="5"/>
      <c r="AM163" s="5"/>
      <c r="AN163" s="67"/>
      <c r="AO163" s="70">
        <f t="shared" si="30"/>
        <v>22832.123558146253</v>
      </c>
      <c r="AP163" s="5">
        <v>11150.606282669682</v>
      </c>
      <c r="AQ163" s="5">
        <v>3362.8690073390039</v>
      </c>
      <c r="AR163" s="5">
        <v>1434.9009359773145</v>
      </c>
      <c r="AS163" s="5">
        <v>162.12462024668537</v>
      </c>
      <c r="AT163" s="5">
        <v>2377.523844290256</v>
      </c>
      <c r="AU163" s="5">
        <v>751.64564706471015</v>
      </c>
      <c r="AV163" s="5">
        <v>2950.9360830603482</v>
      </c>
      <c r="AW163" s="5">
        <v>109.89082972636309</v>
      </c>
      <c r="AX163" s="5">
        <v>285.38560148610327</v>
      </c>
      <c r="AY163" s="53">
        <v>246.24070628578571</v>
      </c>
      <c r="AZ163" s="54">
        <v>2705.6038751095002</v>
      </c>
      <c r="BA163" s="22">
        <f t="shared" si="31"/>
        <v>102761.34856339608</v>
      </c>
    </row>
    <row r="164" spans="1:53" s="2" customFormat="1" outlineLevel="1">
      <c r="A164" s="34">
        <f t="shared" si="32"/>
        <v>159</v>
      </c>
      <c r="B164" s="35" t="s">
        <v>6</v>
      </c>
      <c r="C164" s="87">
        <v>47</v>
      </c>
      <c r="D164" s="36"/>
      <c r="E164" s="37">
        <v>535.16</v>
      </c>
      <c r="F164" s="47">
        <f t="shared" si="25"/>
        <v>30361.332329385354</v>
      </c>
      <c r="G164" s="5">
        <v>23318.99564468921</v>
      </c>
      <c r="H164" s="5">
        <f t="shared" si="33"/>
        <v>7042.3366846961417</v>
      </c>
      <c r="I164" s="5">
        <v>0</v>
      </c>
      <c r="J164" s="5"/>
      <c r="K164" s="48">
        <v>0</v>
      </c>
      <c r="L164" s="21">
        <f t="shared" si="26"/>
        <v>0</v>
      </c>
      <c r="M164" s="5"/>
      <c r="N164" s="23"/>
      <c r="O164" s="56"/>
      <c r="P164" s="21">
        <v>7673.2241290163074</v>
      </c>
      <c r="Q164" s="5">
        <v>1648.3821871789376</v>
      </c>
      <c r="R164" s="5">
        <v>38.622058863714386</v>
      </c>
      <c r="S164" s="48">
        <f t="shared" si="27"/>
        <v>9360.2283750589595</v>
      </c>
      <c r="T164" s="57"/>
      <c r="U164" s="5">
        <v>0</v>
      </c>
      <c r="V164" s="5">
        <v>498.46170000000001</v>
      </c>
      <c r="W164" s="15">
        <f t="shared" si="28"/>
        <v>3824.1346326113426</v>
      </c>
      <c r="X164" s="5">
        <v>898.84419448927292</v>
      </c>
      <c r="Y164" s="5">
        <f t="shared" si="29"/>
        <v>271.4509467357604</v>
      </c>
      <c r="Z164" s="4">
        <v>1663.4720877826953</v>
      </c>
      <c r="AA164" s="24">
        <v>471.0136626360686</v>
      </c>
      <c r="AB164" s="24">
        <v>0</v>
      </c>
      <c r="AC164" s="4">
        <v>184.29993852798125</v>
      </c>
      <c r="AD164" s="23"/>
      <c r="AE164" s="5"/>
      <c r="AF164" s="23"/>
      <c r="AG164" s="23"/>
      <c r="AH164" s="24">
        <v>335.05380243956392</v>
      </c>
      <c r="AI164" s="24"/>
      <c r="AJ164" s="5"/>
      <c r="AK164" s="5"/>
      <c r="AL164" s="5"/>
      <c r="AM164" s="5"/>
      <c r="AN164" s="67"/>
      <c r="AO164" s="70">
        <f t="shared" si="30"/>
        <v>15137.313235105978</v>
      </c>
      <c r="AP164" s="5">
        <v>7392.664095928526</v>
      </c>
      <c r="AQ164" s="5">
        <v>2229.5254930222263</v>
      </c>
      <c r="AR164" s="5">
        <v>951.31514481865656</v>
      </c>
      <c r="AS164" s="5">
        <v>107.48589168882077</v>
      </c>
      <c r="AT164" s="5">
        <v>1576.2582513755863</v>
      </c>
      <c r="AU164" s="5">
        <v>498.32840000390269</v>
      </c>
      <c r="AV164" s="5">
        <v>1956.4209046216247</v>
      </c>
      <c r="AW164" s="5">
        <v>72.855768627800373</v>
      </c>
      <c r="AX164" s="5">
        <v>189.2058455045875</v>
      </c>
      <c r="AY164" s="53">
        <v>163.2534395142481</v>
      </c>
      <c r="AZ164" s="54">
        <v>1793.7697841967292</v>
      </c>
      <c r="BA164" s="22">
        <f t="shared" si="31"/>
        <v>60975.240056358365</v>
      </c>
    </row>
    <row r="165" spans="1:53" s="2" customFormat="1" outlineLevel="1">
      <c r="A165" s="34">
        <f t="shared" si="32"/>
        <v>160</v>
      </c>
      <c r="B165" s="35" t="s">
        <v>36</v>
      </c>
      <c r="C165" s="87">
        <v>31</v>
      </c>
      <c r="D165" s="36"/>
      <c r="E165" s="37">
        <v>435.02</v>
      </c>
      <c r="F165" s="47">
        <f t="shared" si="25"/>
        <v>24680.070987983439</v>
      </c>
      <c r="G165" s="5">
        <v>18955.507671262243</v>
      </c>
      <c r="H165" s="5">
        <f t="shared" si="33"/>
        <v>5724.5633167211972</v>
      </c>
      <c r="I165" s="5">
        <v>0</v>
      </c>
      <c r="J165" s="5"/>
      <c r="K165" s="48">
        <v>0</v>
      </c>
      <c r="L165" s="21">
        <f t="shared" si="26"/>
        <v>0</v>
      </c>
      <c r="M165" s="5"/>
      <c r="N165" s="23"/>
      <c r="O165" s="56"/>
      <c r="P165" s="21">
        <v>6237.3980876834466</v>
      </c>
      <c r="Q165" s="5">
        <v>1339.934260906236</v>
      </c>
      <c r="R165" s="5">
        <v>49.434850342294148</v>
      </c>
      <c r="S165" s="48">
        <f t="shared" si="27"/>
        <v>7626.767198931977</v>
      </c>
      <c r="T165" s="57"/>
      <c r="U165" s="5">
        <v>0</v>
      </c>
      <c r="V165" s="5">
        <v>611.08390000000009</v>
      </c>
      <c r="W165" s="15">
        <f t="shared" si="28"/>
        <v>2157.2487770813814</v>
      </c>
      <c r="X165" s="5">
        <v>0</v>
      </c>
      <c r="Y165" s="5">
        <f t="shared" si="29"/>
        <v>0</v>
      </c>
      <c r="Z165" s="4">
        <v>1352.2005150370508</v>
      </c>
      <c r="AA165" s="24">
        <v>382.87682846240847</v>
      </c>
      <c r="AB165" s="24">
        <v>0</v>
      </c>
      <c r="AC165" s="4">
        <v>149.81343758584796</v>
      </c>
      <c r="AD165" s="23"/>
      <c r="AE165" s="5"/>
      <c r="AF165" s="23"/>
      <c r="AG165" s="23"/>
      <c r="AH165" s="24">
        <v>272.35799599607418</v>
      </c>
      <c r="AI165" s="24"/>
      <c r="AJ165" s="5"/>
      <c r="AK165" s="5"/>
      <c r="AL165" s="5"/>
      <c r="AM165" s="5">
        <v>2129.1999999999998</v>
      </c>
      <c r="AN165" s="67"/>
      <c r="AO165" s="70">
        <f t="shared" si="30"/>
        <v>12304.794834322078</v>
      </c>
      <c r="AP165" s="5">
        <v>6009.3368992653177</v>
      </c>
      <c r="AQ165" s="5">
        <v>1812.3330965963989</v>
      </c>
      <c r="AR165" s="5">
        <v>773.30352473841833</v>
      </c>
      <c r="AS165" s="5">
        <v>87.37295874592796</v>
      </c>
      <c r="AT165" s="5">
        <v>1281.3062719811039</v>
      </c>
      <c r="AU165" s="5">
        <v>405.08038823846647</v>
      </c>
      <c r="AV165" s="5">
        <v>1590.3322780635681</v>
      </c>
      <c r="AW165" s="5">
        <v>59.222880014324161</v>
      </c>
      <c r="AX165" s="5">
        <v>153.80134335788483</v>
      </c>
      <c r="AY165" s="53">
        <v>132.70519332066709</v>
      </c>
      <c r="AZ165" s="54">
        <v>1458.1166969154292</v>
      </c>
      <c r="BA165" s="22">
        <f t="shared" si="31"/>
        <v>50967.28239523431</v>
      </c>
    </row>
    <row r="166" spans="1:53" s="2" customFormat="1" outlineLevel="1">
      <c r="A166" s="34">
        <f t="shared" si="32"/>
        <v>161</v>
      </c>
      <c r="B166" s="35" t="s">
        <v>36</v>
      </c>
      <c r="C166" s="87">
        <v>4</v>
      </c>
      <c r="D166" s="36"/>
      <c r="E166" s="37">
        <v>556.80999999999995</v>
      </c>
      <c r="F166" s="47">
        <f t="shared" si="25"/>
        <v>26388.033575448397</v>
      </c>
      <c r="G166" s="5">
        <v>20267.306893585559</v>
      </c>
      <c r="H166" s="5">
        <f t="shared" si="33"/>
        <v>6120.7266818628386</v>
      </c>
      <c r="I166" s="5">
        <v>0</v>
      </c>
      <c r="J166" s="5"/>
      <c r="K166" s="48">
        <v>0</v>
      </c>
      <c r="L166" s="21">
        <f t="shared" si="26"/>
        <v>7044.6081875230057</v>
      </c>
      <c r="M166" s="5">
        <v>5410.6053667611413</v>
      </c>
      <c r="N166" s="5">
        <f>M166*0.302</f>
        <v>1634.0028207618645</v>
      </c>
      <c r="O166" s="56"/>
      <c r="P166" s="21">
        <v>7983.645876518367</v>
      </c>
      <c r="Q166" s="5">
        <v>1715.0678033543313</v>
      </c>
      <c r="R166" s="5">
        <v>59.928025683893168</v>
      </c>
      <c r="S166" s="48">
        <f t="shared" si="27"/>
        <v>9758.6417055565926</v>
      </c>
      <c r="T166" s="57"/>
      <c r="U166" s="5">
        <v>0</v>
      </c>
      <c r="V166" s="5">
        <v>394.52794999999998</v>
      </c>
      <c r="W166" s="15">
        <f t="shared" si="28"/>
        <v>3243.8873436754834</v>
      </c>
      <c r="X166" s="5">
        <v>370.72678099766574</v>
      </c>
      <c r="Y166" s="5">
        <f t="shared" si="29"/>
        <v>111.95948786129505</v>
      </c>
      <c r="Z166" s="4">
        <v>1730.7681687687464</v>
      </c>
      <c r="AA166" s="23">
        <v>490.06861030792521</v>
      </c>
      <c r="AB166" s="23">
        <v>0</v>
      </c>
      <c r="AC166" s="5">
        <v>191.75582773706032</v>
      </c>
      <c r="AD166" s="23"/>
      <c r="AE166" s="5"/>
      <c r="AF166" s="23"/>
      <c r="AG166" s="23"/>
      <c r="AH166" s="23">
        <v>348.6084680027908</v>
      </c>
      <c r="AI166" s="23"/>
      <c r="AJ166" s="5"/>
      <c r="AK166" s="5"/>
      <c r="AL166" s="5"/>
      <c r="AM166" s="5">
        <v>3683.3000000000006</v>
      </c>
      <c r="AN166" s="67"/>
      <c r="AO166" s="70">
        <f t="shared" si="30"/>
        <v>15749.696132818892</v>
      </c>
      <c r="AP166" s="5">
        <v>7691.7357337132098</v>
      </c>
      <c r="AQ166" s="5">
        <v>2319.7213726169844</v>
      </c>
      <c r="AR166" s="5">
        <v>989.80078067582804</v>
      </c>
      <c r="AS166" s="5">
        <v>111.83425396377211</v>
      </c>
      <c r="AT166" s="5">
        <v>1640.0260799544808</v>
      </c>
      <c r="AU166" s="5">
        <v>518.48837059229572</v>
      </c>
      <c r="AV166" s="5">
        <v>2035.5682859376013</v>
      </c>
      <c r="AW166" s="5">
        <v>75.803162660971523</v>
      </c>
      <c r="AX166" s="5">
        <v>196.86020411729078</v>
      </c>
      <c r="AY166" s="53">
        <v>169.85788858645725</v>
      </c>
      <c r="AZ166" s="54">
        <v>1866.3370833742817</v>
      </c>
      <c r="BA166" s="22">
        <f t="shared" si="31"/>
        <v>68129.031978396655</v>
      </c>
    </row>
    <row r="167" spans="1:53" s="2" customFormat="1" outlineLevel="1">
      <c r="A167" s="34">
        <f t="shared" si="32"/>
        <v>162</v>
      </c>
      <c r="B167" s="35" t="s">
        <v>60</v>
      </c>
      <c r="C167" s="87">
        <v>13</v>
      </c>
      <c r="D167" s="36"/>
      <c r="E167" s="37">
        <v>675</v>
      </c>
      <c r="F167" s="47">
        <f t="shared" si="25"/>
        <v>33677.533402723551</v>
      </c>
      <c r="G167" s="5">
        <v>21336.20845063253</v>
      </c>
      <c r="H167" s="5">
        <f t="shared" si="33"/>
        <v>6443.534952091024</v>
      </c>
      <c r="I167" s="5">
        <v>403</v>
      </c>
      <c r="J167" s="5"/>
      <c r="K167" s="48">
        <v>5494.79</v>
      </c>
      <c r="L167" s="21">
        <f t="shared" si="26"/>
        <v>0</v>
      </c>
      <c r="M167" s="5"/>
      <c r="N167" s="23"/>
      <c r="O167" s="56"/>
      <c r="P167" s="21">
        <v>9678.2761923275411</v>
      </c>
      <c r="Q167" s="5">
        <v>2079.1127444984354</v>
      </c>
      <c r="R167" s="5">
        <v>46.221820343034764</v>
      </c>
      <c r="S167" s="48">
        <f t="shared" si="27"/>
        <v>11803.610757169012</v>
      </c>
      <c r="T167" s="57"/>
      <c r="U167" s="5">
        <v>0</v>
      </c>
      <c r="V167" s="5">
        <v>824.26798999999994</v>
      </c>
      <c r="W167" s="15">
        <f t="shared" si="28"/>
        <v>27694.770672513234</v>
      </c>
      <c r="X167" s="5">
        <v>13809.2316225</v>
      </c>
      <c r="Y167" s="5">
        <f t="shared" si="29"/>
        <v>4170.3879499949999</v>
      </c>
      <c r="Z167" s="4">
        <v>2564.1457120362497</v>
      </c>
      <c r="AA167" s="23">
        <v>594.09190200939213</v>
      </c>
      <c r="AB167" s="23">
        <v>0</v>
      </c>
      <c r="AC167" s="5">
        <v>232.4584395440379</v>
      </c>
      <c r="AD167" s="23"/>
      <c r="AE167" s="5">
        <v>5901.85</v>
      </c>
      <c r="AF167" s="23"/>
      <c r="AG167" s="23"/>
      <c r="AH167" s="23">
        <v>422.60504642855523</v>
      </c>
      <c r="AI167" s="23"/>
      <c r="AJ167" s="5"/>
      <c r="AK167" s="5"/>
      <c r="AL167" s="5"/>
      <c r="AM167" s="5">
        <v>1578.4600000000003</v>
      </c>
      <c r="AN167" s="67"/>
      <c r="AO167" s="70">
        <f t="shared" si="30"/>
        <v>19092.769328231807</v>
      </c>
      <c r="AP167" s="5">
        <v>9324.4044113008349</v>
      </c>
      <c r="AQ167" s="5">
        <v>2812.1117194670801</v>
      </c>
      <c r="AR167" s="5">
        <v>1199.8985775330614</v>
      </c>
      <c r="AS167" s="5">
        <v>135.57249587030799</v>
      </c>
      <c r="AT167" s="5">
        <v>1988.142461466703</v>
      </c>
      <c r="AU167" s="5">
        <v>628.54411765198131</v>
      </c>
      <c r="AV167" s="5">
        <v>2467.6435283272231</v>
      </c>
      <c r="AW167" s="5">
        <v>91.893347454528097</v>
      </c>
      <c r="AX167" s="5">
        <v>238.64628469167454</v>
      </c>
      <c r="AY167" s="53">
        <v>205.91238446841592</v>
      </c>
      <c r="AZ167" s="54">
        <v>2262.4908519560358</v>
      </c>
      <c r="BA167" s="22">
        <f t="shared" si="31"/>
        <v>96933.903002593637</v>
      </c>
    </row>
    <row r="168" spans="1:53" s="2" customFormat="1" outlineLevel="1">
      <c r="A168" s="34">
        <f t="shared" si="32"/>
        <v>163</v>
      </c>
      <c r="B168" s="35" t="s">
        <v>61</v>
      </c>
      <c r="C168" s="87">
        <v>34</v>
      </c>
      <c r="D168" s="36"/>
      <c r="E168" s="37">
        <v>520.62</v>
      </c>
      <c r="F168" s="47">
        <f t="shared" si="25"/>
        <v>9709.8217741719927</v>
      </c>
      <c r="G168" s="5">
        <v>6865.5850800092112</v>
      </c>
      <c r="H168" s="5">
        <f t="shared" si="33"/>
        <v>2073.4066941627816</v>
      </c>
      <c r="I168" s="5">
        <v>0</v>
      </c>
      <c r="J168" s="5"/>
      <c r="K168" s="48">
        <v>770.83</v>
      </c>
      <c r="L168" s="21">
        <f t="shared" si="26"/>
        <v>0</v>
      </c>
      <c r="M168" s="5"/>
      <c r="N168" s="23"/>
      <c r="O168" s="56"/>
      <c r="P168" s="21">
        <v>7464.7468907400962</v>
      </c>
      <c r="Q168" s="5">
        <v>1603.5965585789268</v>
      </c>
      <c r="R168" s="5">
        <v>44.31921650539649</v>
      </c>
      <c r="S168" s="48">
        <f t="shared" si="27"/>
        <v>9112.6626658244204</v>
      </c>
      <c r="T168" s="57"/>
      <c r="U168" s="5">
        <v>0</v>
      </c>
      <c r="V168" s="5">
        <v>432.87520000000001</v>
      </c>
      <c r="W168" s="15">
        <f t="shared" si="28"/>
        <v>9772.6845859074383</v>
      </c>
      <c r="X168" s="5">
        <v>5523.0018738078488</v>
      </c>
      <c r="Y168" s="5">
        <f t="shared" si="29"/>
        <v>1667.9465658899703</v>
      </c>
      <c r="Z168" s="4">
        <v>1618.2764749634252</v>
      </c>
      <c r="AA168" s="23">
        <v>458.21648299871072</v>
      </c>
      <c r="AB168" s="23">
        <v>0</v>
      </c>
      <c r="AC168" s="5">
        <v>179.29261154876596</v>
      </c>
      <c r="AD168" s="23"/>
      <c r="AE168" s="5"/>
      <c r="AF168" s="23"/>
      <c r="AG168" s="23"/>
      <c r="AH168" s="23">
        <v>325.95057669871767</v>
      </c>
      <c r="AI168" s="23"/>
      <c r="AJ168" s="5"/>
      <c r="AK168" s="5"/>
      <c r="AL168" s="5"/>
      <c r="AM168" s="5">
        <v>1094.24</v>
      </c>
      <c r="AN168" s="67"/>
      <c r="AO168" s="70">
        <f t="shared" si="30"/>
        <v>14726.040840983769</v>
      </c>
      <c r="AP168" s="5">
        <v>7191.8095179428756</v>
      </c>
      <c r="AQ168" s="5">
        <v>2168.9505235391871</v>
      </c>
      <c r="AR168" s="5">
        <v>925.46844064483321</v>
      </c>
      <c r="AS168" s="5">
        <v>104.5655597037033</v>
      </c>
      <c r="AT168" s="5">
        <v>1533.4321900574737</v>
      </c>
      <c r="AU168" s="5">
        <v>484.78909412144361</v>
      </c>
      <c r="AV168" s="5">
        <v>1903.2660351373611</v>
      </c>
      <c r="AW168" s="5">
        <v>70.876317854483574</v>
      </c>
      <c r="AX168" s="5">
        <v>184.06522775730312</v>
      </c>
      <c r="AY168" s="53">
        <v>158.8179342251062</v>
      </c>
      <c r="AZ168" s="54">
        <v>1745.0340553264464</v>
      </c>
      <c r="BA168" s="22">
        <f t="shared" si="31"/>
        <v>46593.359122214068</v>
      </c>
    </row>
    <row r="169" spans="1:53" s="2" customFormat="1" outlineLevel="1">
      <c r="A169" s="34">
        <f t="shared" si="32"/>
        <v>164</v>
      </c>
      <c r="B169" s="35" t="s">
        <v>61</v>
      </c>
      <c r="C169" s="87">
        <v>36</v>
      </c>
      <c r="D169" s="36"/>
      <c r="E169" s="37">
        <v>499.19</v>
      </c>
      <c r="F169" s="47">
        <f t="shared" si="25"/>
        <v>9341.8708815430018</v>
      </c>
      <c r="G169" s="5">
        <v>6582.9807077903233</v>
      </c>
      <c r="H169" s="5">
        <f t="shared" si="33"/>
        <v>1988.0601737526777</v>
      </c>
      <c r="I169" s="5">
        <v>0</v>
      </c>
      <c r="J169" s="5"/>
      <c r="K169" s="48">
        <v>770.83</v>
      </c>
      <c r="L169" s="21">
        <f t="shared" si="26"/>
        <v>0</v>
      </c>
      <c r="M169" s="5"/>
      <c r="N169" s="23"/>
      <c r="O169" s="56"/>
      <c r="P169" s="21">
        <v>7157.4795443673847</v>
      </c>
      <c r="Q169" s="5">
        <v>1537.5885791498872</v>
      </c>
      <c r="R169" s="5">
        <v>46.014957676599984</v>
      </c>
      <c r="S169" s="48">
        <f t="shared" si="27"/>
        <v>8741.0830811938722</v>
      </c>
      <c r="T169" s="57"/>
      <c r="U169" s="5">
        <v>0</v>
      </c>
      <c r="V169" s="5">
        <v>432.87520000000001</v>
      </c>
      <c r="W169" s="15">
        <f t="shared" si="28"/>
        <v>11942.452894956985</v>
      </c>
      <c r="X169" s="5">
        <v>7271.1116436000011</v>
      </c>
      <c r="Y169" s="5">
        <f t="shared" si="29"/>
        <v>2195.8757163672003</v>
      </c>
      <c r="Z169" s="4">
        <v>1551.6642340612971</v>
      </c>
      <c r="AA169" s="23">
        <v>439.3551652801014</v>
      </c>
      <c r="AB169" s="23">
        <v>0</v>
      </c>
      <c r="AC169" s="5">
        <v>171.91248657183451</v>
      </c>
      <c r="AD169" s="23"/>
      <c r="AE169" s="5"/>
      <c r="AF169" s="23"/>
      <c r="AG169" s="23"/>
      <c r="AH169" s="23">
        <v>312.5336490765489</v>
      </c>
      <c r="AI169" s="23"/>
      <c r="AJ169" s="5"/>
      <c r="AK169" s="5"/>
      <c r="AL169" s="5"/>
      <c r="AM169" s="5">
        <v>1033.1199999999999</v>
      </c>
      <c r="AN169" s="67"/>
      <c r="AO169" s="70">
        <f t="shared" si="30"/>
        <v>14119.880771792648</v>
      </c>
      <c r="AP169" s="5">
        <v>6895.776945299649</v>
      </c>
      <c r="AQ169" s="5">
        <v>2079.6711840604025</v>
      </c>
      <c r="AR169" s="5">
        <v>887.37388284256156</v>
      </c>
      <c r="AS169" s="5">
        <v>100.26138401999859</v>
      </c>
      <c r="AT169" s="5">
        <v>1470.312348651205</v>
      </c>
      <c r="AU169" s="5">
        <v>464.83398235658154</v>
      </c>
      <c r="AV169" s="5">
        <v>1824.9229228232098</v>
      </c>
      <c r="AW169" s="5">
        <v>67.958874245667971</v>
      </c>
      <c r="AX169" s="5">
        <v>176.48865015590673</v>
      </c>
      <c r="AY169" s="53">
        <v>152.28059733746451</v>
      </c>
      <c r="AZ169" s="54">
        <v>1673.2041605747165</v>
      </c>
      <c r="BA169" s="22">
        <f t="shared" si="31"/>
        <v>47284.486990061225</v>
      </c>
    </row>
    <row r="170" spans="1:53" s="2" customFormat="1" outlineLevel="1">
      <c r="A170" s="34">
        <f t="shared" si="32"/>
        <v>165</v>
      </c>
      <c r="B170" s="35" t="s">
        <v>61</v>
      </c>
      <c r="C170" s="87">
        <v>38</v>
      </c>
      <c r="D170" s="36"/>
      <c r="E170" s="37">
        <v>518.29</v>
      </c>
      <c r="F170" s="47">
        <f t="shared" si="25"/>
        <v>9669.8159141708002</v>
      </c>
      <c r="G170" s="5">
        <v>6834.8586130344092</v>
      </c>
      <c r="H170" s="5">
        <f t="shared" si="33"/>
        <v>2064.1273011363915</v>
      </c>
      <c r="I170" s="5">
        <v>0</v>
      </c>
      <c r="J170" s="5"/>
      <c r="K170" s="48">
        <v>770.83</v>
      </c>
      <c r="L170" s="21">
        <f t="shared" si="26"/>
        <v>0</v>
      </c>
      <c r="M170" s="5"/>
      <c r="N170" s="23"/>
      <c r="O170" s="56"/>
      <c r="P170" s="21">
        <v>7431.3389151428764</v>
      </c>
      <c r="Q170" s="5">
        <v>1596.4197694016209</v>
      </c>
      <c r="R170" s="5">
        <v>24.442644075603894</v>
      </c>
      <c r="S170" s="48">
        <f t="shared" si="27"/>
        <v>9052.2013286201</v>
      </c>
      <c r="T170" s="57"/>
      <c r="U170" s="5">
        <v>0</v>
      </c>
      <c r="V170" s="5">
        <v>432.87520000000001</v>
      </c>
      <c r="W170" s="15">
        <f t="shared" si="28"/>
        <v>16794.632128260437</v>
      </c>
      <c r="X170" s="5">
        <v>10888.978778457466</v>
      </c>
      <c r="Y170" s="5">
        <f t="shared" si="29"/>
        <v>3288.4715910941545</v>
      </c>
      <c r="Z170" s="4">
        <v>1658.0339868018782</v>
      </c>
      <c r="AA170" s="23">
        <v>456.16576576658935</v>
      </c>
      <c r="AB170" s="23">
        <v>0</v>
      </c>
      <c r="AC170" s="5">
        <v>178.49019945374727</v>
      </c>
      <c r="AD170" s="23"/>
      <c r="AE170" s="5"/>
      <c r="AF170" s="23"/>
      <c r="AG170" s="23"/>
      <c r="AH170" s="23">
        <v>324.49180668660131</v>
      </c>
      <c r="AI170" s="23"/>
      <c r="AJ170" s="5"/>
      <c r="AK170" s="5"/>
      <c r="AL170" s="5"/>
      <c r="AM170" s="5">
        <v>1079.8800000000001</v>
      </c>
      <c r="AN170" s="67"/>
      <c r="AO170" s="70">
        <f t="shared" si="30"/>
        <v>14660.135429821135</v>
      </c>
      <c r="AP170" s="5">
        <v>7159.6230553083115</v>
      </c>
      <c r="AQ170" s="5">
        <v>2159.2435304927303</v>
      </c>
      <c r="AR170" s="5">
        <v>921.3265685179415</v>
      </c>
      <c r="AS170" s="5">
        <v>104.09758353277323</v>
      </c>
      <c r="AT170" s="5">
        <v>1526.5694168201148</v>
      </c>
      <c r="AU170" s="5">
        <v>482.61945294495615</v>
      </c>
      <c r="AV170" s="5">
        <v>1894.7480952543949</v>
      </c>
      <c r="AW170" s="5">
        <v>70.559115632899804</v>
      </c>
      <c r="AX170" s="5">
        <v>183.2414561375526</v>
      </c>
      <c r="AY170" s="53">
        <v>158.10715517945968</v>
      </c>
      <c r="AZ170" s="54">
        <v>1737.2242720893246</v>
      </c>
      <c r="BA170" s="22">
        <f t="shared" si="31"/>
        <v>53426.764272961809</v>
      </c>
    </row>
    <row r="171" spans="1:53" s="2" customFormat="1" outlineLevel="1">
      <c r="A171" s="34">
        <f t="shared" si="32"/>
        <v>166</v>
      </c>
      <c r="B171" s="35" t="s">
        <v>41</v>
      </c>
      <c r="C171" s="87">
        <v>4</v>
      </c>
      <c r="D171" s="36"/>
      <c r="E171" s="37">
        <v>275.31</v>
      </c>
      <c r="F171" s="47">
        <f t="shared" si="25"/>
        <v>15088.33668305611</v>
      </c>
      <c r="G171" s="5">
        <v>11588.584241978579</v>
      </c>
      <c r="H171" s="5">
        <f t="shared" si="33"/>
        <v>3499.7524410775304</v>
      </c>
      <c r="I171" s="5">
        <v>0</v>
      </c>
      <c r="J171" s="5"/>
      <c r="K171" s="48">
        <v>0</v>
      </c>
      <c r="L171" s="21">
        <f t="shared" si="26"/>
        <v>0</v>
      </c>
      <c r="M171" s="5"/>
      <c r="N171" s="23"/>
      <c r="O171" s="56"/>
      <c r="P171" s="21">
        <v>3947.4462496439933</v>
      </c>
      <c r="Q171" s="5">
        <v>848.00078472276186</v>
      </c>
      <c r="R171" s="5">
        <v>29.226232259082654</v>
      </c>
      <c r="S171" s="48">
        <f t="shared" si="27"/>
        <v>4824.6732666258376</v>
      </c>
      <c r="T171" s="57"/>
      <c r="U171" s="5">
        <v>0</v>
      </c>
      <c r="V171" s="5">
        <v>394.52794999999998</v>
      </c>
      <c r="W171" s="15">
        <f t="shared" si="28"/>
        <v>1365.2525419941039</v>
      </c>
      <c r="X171" s="5">
        <v>0</v>
      </c>
      <c r="Y171" s="5">
        <f t="shared" si="29"/>
        <v>0</v>
      </c>
      <c r="Z171" s="4">
        <v>855.76369774918498</v>
      </c>
      <c r="AA171" s="24">
        <v>242.3102837662307</v>
      </c>
      <c r="AB171" s="24">
        <v>0</v>
      </c>
      <c r="AC171" s="4">
        <v>94.812048875361597</v>
      </c>
      <c r="AD171" s="23"/>
      <c r="AE171" s="5"/>
      <c r="AF171" s="23"/>
      <c r="AG171" s="23"/>
      <c r="AH171" s="24">
        <v>172.36651160332673</v>
      </c>
      <c r="AI171" s="24"/>
      <c r="AJ171" s="5"/>
      <c r="AK171" s="5"/>
      <c r="AL171" s="5"/>
      <c r="AM171" s="5">
        <v>1031.2799999999997</v>
      </c>
      <c r="AN171" s="67"/>
      <c r="AO171" s="70">
        <f t="shared" si="30"/>
        <v>7787.3041833414818</v>
      </c>
      <c r="AP171" s="5">
        <v>3803.1137458892335</v>
      </c>
      <c r="AQ171" s="5">
        <v>1146.9666333133064</v>
      </c>
      <c r="AR171" s="5">
        <v>489.39863315648472</v>
      </c>
      <c r="AS171" s="5">
        <v>55.295501982302952</v>
      </c>
      <c r="AT171" s="5">
        <v>810.89703861688599</v>
      </c>
      <c r="AU171" s="5">
        <v>256.36219411965476</v>
      </c>
      <c r="AV171" s="5">
        <v>1006.4695404203967</v>
      </c>
      <c r="AW171" s="5">
        <v>37.480233315120195</v>
      </c>
      <c r="AX171" s="5">
        <v>97.335864649577658</v>
      </c>
      <c r="AY171" s="53">
        <v>83.984797878517909</v>
      </c>
      <c r="AZ171" s="54">
        <v>922.79460215113534</v>
      </c>
      <c r="BA171" s="22">
        <f t="shared" si="31"/>
        <v>31414.16922716867</v>
      </c>
    </row>
    <row r="172" spans="1:53" s="2" customFormat="1" outlineLevel="1">
      <c r="A172" s="34">
        <f t="shared" si="32"/>
        <v>167</v>
      </c>
      <c r="B172" s="35" t="s">
        <v>41</v>
      </c>
      <c r="C172" s="87">
        <v>6</v>
      </c>
      <c r="D172" s="36"/>
      <c r="E172" s="37">
        <v>329.19</v>
      </c>
      <c r="F172" s="47">
        <f t="shared" si="25"/>
        <v>26</v>
      </c>
      <c r="G172" s="5"/>
      <c r="H172" s="5"/>
      <c r="I172" s="5">
        <v>26</v>
      </c>
      <c r="J172" s="5"/>
      <c r="K172" s="48">
        <v>0</v>
      </c>
      <c r="L172" s="21">
        <f t="shared" si="26"/>
        <v>0</v>
      </c>
      <c r="M172" s="5"/>
      <c r="N172" s="23"/>
      <c r="O172" s="56"/>
      <c r="P172" s="21">
        <v>4719.9877625960044</v>
      </c>
      <c r="Q172" s="5">
        <v>1013.9601842391702</v>
      </c>
      <c r="R172" s="5">
        <v>50.922841024460162</v>
      </c>
      <c r="S172" s="48">
        <f t="shared" si="27"/>
        <v>5784.8707878596351</v>
      </c>
      <c r="T172" s="57"/>
      <c r="U172" s="5">
        <v>0</v>
      </c>
      <c r="V172" s="5">
        <v>394.52794999999998</v>
      </c>
      <c r="W172" s="15">
        <f t="shared" si="28"/>
        <v>22319.60893656758</v>
      </c>
      <c r="X172" s="5">
        <v>15871.096299787352</v>
      </c>
      <c r="Y172" s="5">
        <f t="shared" si="29"/>
        <v>4793.0710825357801</v>
      </c>
      <c r="Z172" s="4">
        <v>1046.242351029945</v>
      </c>
      <c r="AA172" s="24">
        <v>289.73201958884704</v>
      </c>
      <c r="AB172" s="24">
        <v>0</v>
      </c>
      <c r="AC172" s="4">
        <v>113.36739809407679</v>
      </c>
      <c r="AD172" s="23"/>
      <c r="AE172" s="5"/>
      <c r="AF172" s="23"/>
      <c r="AG172" s="23"/>
      <c r="AH172" s="24">
        <v>206.09978553157939</v>
      </c>
      <c r="AI172" s="24"/>
      <c r="AJ172" s="5"/>
      <c r="AK172" s="5"/>
      <c r="AL172" s="5"/>
      <c r="AM172" s="5"/>
      <c r="AN172" s="67"/>
      <c r="AO172" s="70">
        <f t="shared" si="30"/>
        <v>9311.3314594972289</v>
      </c>
      <c r="AP172" s="5">
        <v>4547.4084268979577</v>
      </c>
      <c r="AQ172" s="5">
        <v>1371.435639898323</v>
      </c>
      <c r="AR172" s="5">
        <v>585.17720405645707</v>
      </c>
      <c r="AS172" s="5">
        <v>66.117199874883966</v>
      </c>
      <c r="AT172" s="5">
        <v>969.59498798551692</v>
      </c>
      <c r="AU172" s="5">
        <v>306.53398235534178</v>
      </c>
      <c r="AV172" s="5">
        <v>1203.4423305037608</v>
      </c>
      <c r="AW172" s="5">
        <v>44.815364516379411</v>
      </c>
      <c r="AX172" s="5">
        <v>116.38514141874421</v>
      </c>
      <c r="AY172" s="53">
        <v>100.42118198986346</v>
      </c>
      <c r="AZ172" s="54">
        <v>1103.3916497117148</v>
      </c>
      <c r="BA172" s="22">
        <f t="shared" si="31"/>
        <v>38939.730783636158</v>
      </c>
    </row>
    <row r="173" spans="1:53" s="2" customFormat="1" outlineLevel="1">
      <c r="A173" s="34">
        <f t="shared" si="32"/>
        <v>168</v>
      </c>
      <c r="B173" s="35" t="s">
        <v>62</v>
      </c>
      <c r="C173" s="87">
        <v>1</v>
      </c>
      <c r="D173" s="36"/>
      <c r="E173" s="37">
        <v>573.57000000000005</v>
      </c>
      <c r="F173" s="47">
        <f t="shared" si="25"/>
        <v>17545.983250777859</v>
      </c>
      <c r="G173" s="5">
        <v>13476.177611964562</v>
      </c>
      <c r="H173" s="5">
        <f t="shared" ref="H173:H179" si="35">G173*0.302</f>
        <v>4069.8056388132977</v>
      </c>
      <c r="I173" s="5">
        <v>0</v>
      </c>
      <c r="J173" s="5"/>
      <c r="K173" s="48">
        <v>0</v>
      </c>
      <c r="L173" s="21">
        <f t="shared" si="26"/>
        <v>0</v>
      </c>
      <c r="M173" s="5"/>
      <c r="N173" s="23"/>
      <c r="O173" s="56"/>
      <c r="P173" s="21">
        <v>8223.9538898271221</v>
      </c>
      <c r="Q173" s="5">
        <v>1766.6914027584703</v>
      </c>
      <c r="R173" s="5">
        <v>61.39293297838833</v>
      </c>
      <c r="S173" s="48">
        <f t="shared" si="27"/>
        <v>10052.03822556398</v>
      </c>
      <c r="T173" s="57"/>
      <c r="U173" s="5">
        <v>0</v>
      </c>
      <c r="V173" s="5">
        <v>551.34346000000005</v>
      </c>
      <c r="W173" s="15">
        <f t="shared" si="28"/>
        <v>16461.470947697959</v>
      </c>
      <c r="X173" s="5">
        <v>10458.646410375675</v>
      </c>
      <c r="Y173" s="5">
        <f t="shared" si="29"/>
        <v>3158.511215933454</v>
      </c>
      <c r="Z173" s="4">
        <v>1782.8643497076023</v>
      </c>
      <c r="AA173" s="23">
        <v>504.81969220078076</v>
      </c>
      <c r="AB173" s="23">
        <v>0</v>
      </c>
      <c r="AC173" s="5">
        <v>197.5276846952205</v>
      </c>
      <c r="AD173" s="23"/>
      <c r="AE173" s="5"/>
      <c r="AF173" s="23"/>
      <c r="AG173" s="23"/>
      <c r="AH173" s="23">
        <v>359.10159478522434</v>
      </c>
      <c r="AI173" s="23"/>
      <c r="AJ173" s="5"/>
      <c r="AK173" s="5"/>
      <c r="AL173" s="5"/>
      <c r="AM173" s="5">
        <v>1951.4392693821426</v>
      </c>
      <c r="AN173" s="67"/>
      <c r="AO173" s="70">
        <f t="shared" si="30"/>
        <v>16223.762523842843</v>
      </c>
      <c r="AP173" s="5">
        <v>7923.2572417626961</v>
      </c>
      <c r="AQ173" s="5">
        <v>2389.5450650884936</v>
      </c>
      <c r="AR173" s="5">
        <v>1019.5938179490934</v>
      </c>
      <c r="AS173" s="5">
        <v>115.20046882419636</v>
      </c>
      <c r="AT173" s="5">
        <v>1689.3909209236397</v>
      </c>
      <c r="AU173" s="5">
        <v>534.09488823947686</v>
      </c>
      <c r="AV173" s="5">
        <v>2096.8389608039188</v>
      </c>
      <c r="AW173" s="5">
        <v>78.084840443694333</v>
      </c>
      <c r="AX173" s="5">
        <v>202.78570297867225</v>
      </c>
      <c r="AY173" s="53">
        <v>174.97061682896194</v>
      </c>
      <c r="AZ173" s="54">
        <v>1922.5138932687755</v>
      </c>
      <c r="BA173" s="22">
        <f t="shared" si="31"/>
        <v>64708.551570533557</v>
      </c>
    </row>
    <row r="174" spans="1:53" s="2" customFormat="1" outlineLevel="1">
      <c r="A174" s="34">
        <f t="shared" si="32"/>
        <v>169</v>
      </c>
      <c r="B174" s="35" t="s">
        <v>63</v>
      </c>
      <c r="C174" s="87">
        <v>12</v>
      </c>
      <c r="D174" s="36"/>
      <c r="E174" s="37">
        <v>691.5</v>
      </c>
      <c r="F174" s="47">
        <f t="shared" si="25"/>
        <v>36540.971877199678</v>
      </c>
      <c r="G174" s="5">
        <v>25076.399291243994</v>
      </c>
      <c r="H174" s="5">
        <f t="shared" si="35"/>
        <v>7573.072585955686</v>
      </c>
      <c r="I174" s="5">
        <v>0</v>
      </c>
      <c r="J174" s="5"/>
      <c r="K174" s="48">
        <v>3891.5</v>
      </c>
      <c r="L174" s="21">
        <f t="shared" si="26"/>
        <v>0</v>
      </c>
      <c r="M174" s="5"/>
      <c r="N174" s="23"/>
      <c r="O174" s="56"/>
      <c r="P174" s="21">
        <v>9914.8562770288809</v>
      </c>
      <c r="Q174" s="5">
        <v>2129.9355004750637</v>
      </c>
      <c r="R174" s="5">
        <v>28.738817650186988</v>
      </c>
      <c r="S174" s="48">
        <f t="shared" si="27"/>
        <v>12073.53059515413</v>
      </c>
      <c r="T174" s="57"/>
      <c r="U174" s="5">
        <v>0</v>
      </c>
      <c r="V174" s="5">
        <v>851.5403</v>
      </c>
      <c r="W174" s="15">
        <f t="shared" si="28"/>
        <v>12098.008143406707</v>
      </c>
      <c r="X174" s="5">
        <v>6266.4240611445857</v>
      </c>
      <c r="Y174" s="5">
        <f t="shared" si="29"/>
        <v>1892.4600664656648</v>
      </c>
      <c r="Z174" s="4">
        <v>2659.4337183304688</v>
      </c>
      <c r="AA174" s="24">
        <v>608.614148502955</v>
      </c>
      <c r="AB174" s="24">
        <v>0</v>
      </c>
      <c r="AC174" s="4">
        <v>238.14075695511443</v>
      </c>
      <c r="AD174" s="23"/>
      <c r="AE174" s="5"/>
      <c r="AF174" s="23"/>
      <c r="AG174" s="23"/>
      <c r="AH174" s="24">
        <v>432.93539200791997</v>
      </c>
      <c r="AI174" s="24"/>
      <c r="AJ174" s="5"/>
      <c r="AK174" s="5"/>
      <c r="AL174" s="5"/>
      <c r="AM174" s="5"/>
      <c r="AN174" s="67"/>
      <c r="AO174" s="70">
        <f t="shared" si="30"/>
        <v>19559.481467366368</v>
      </c>
      <c r="AP174" s="5">
        <v>9552.3342969104106</v>
      </c>
      <c r="AQ174" s="5">
        <v>2880.852228165164</v>
      </c>
      <c r="AR174" s="5">
        <v>1229.2294316505363</v>
      </c>
      <c r="AS174" s="5">
        <v>138.88649021380439</v>
      </c>
      <c r="AT174" s="5">
        <v>2036.7414994136666</v>
      </c>
      <c r="AU174" s="5">
        <v>643.90852941680748</v>
      </c>
      <c r="AV174" s="5">
        <v>2527.9637034641105</v>
      </c>
      <c r="AW174" s="5">
        <v>94.139629281194331</v>
      </c>
      <c r="AX174" s="5">
        <v>244.47986053969325</v>
      </c>
      <c r="AY174" s="53">
        <v>210.94579831097718</v>
      </c>
      <c r="AZ174" s="54">
        <v>2317.796183892739</v>
      </c>
      <c r="BA174" s="22">
        <f t="shared" si="31"/>
        <v>83441.328567019635</v>
      </c>
    </row>
    <row r="175" spans="1:53" s="2" customFormat="1" outlineLevel="1">
      <c r="A175" s="34">
        <f t="shared" si="32"/>
        <v>170</v>
      </c>
      <c r="B175" s="35" t="s">
        <v>64</v>
      </c>
      <c r="C175" s="87">
        <v>10</v>
      </c>
      <c r="D175" s="36"/>
      <c r="E175" s="37">
        <v>323.7</v>
      </c>
      <c r="F175" s="47">
        <f t="shared" si="25"/>
        <v>13249.672991880132</v>
      </c>
      <c r="G175" s="5">
        <v>10176.400147373373</v>
      </c>
      <c r="H175" s="5">
        <f t="shared" si="35"/>
        <v>3073.2728445067587</v>
      </c>
      <c r="I175" s="5">
        <v>0</v>
      </c>
      <c r="J175" s="5"/>
      <c r="K175" s="48">
        <v>0</v>
      </c>
      <c r="L175" s="21">
        <f t="shared" si="26"/>
        <v>0</v>
      </c>
      <c r="M175" s="5"/>
      <c r="N175" s="23"/>
      <c r="O175" s="56"/>
      <c r="P175" s="21">
        <v>4641.271116231741</v>
      </c>
      <c r="Q175" s="5">
        <v>997.05006725058308</v>
      </c>
      <c r="R175" s="5">
        <v>45.92706323893028</v>
      </c>
      <c r="S175" s="48">
        <f t="shared" si="27"/>
        <v>5684.2482467212549</v>
      </c>
      <c r="T175" s="57"/>
      <c r="U175" s="5">
        <v>0</v>
      </c>
      <c r="V175" s="5">
        <v>383.2432</v>
      </c>
      <c r="W175" s="15">
        <f t="shared" si="28"/>
        <v>6223.2989603749666</v>
      </c>
      <c r="X175" s="5">
        <v>3546.914072</v>
      </c>
      <c r="Y175" s="5">
        <f t="shared" si="29"/>
        <v>1071.168049744</v>
      </c>
      <c r="Z175" s="4">
        <v>1006.1774325720503</v>
      </c>
      <c r="AA175" s="23">
        <v>284.9000721191706</v>
      </c>
      <c r="AB175" s="23">
        <v>0</v>
      </c>
      <c r="AC175" s="5">
        <v>111.4767361191186</v>
      </c>
      <c r="AD175" s="23"/>
      <c r="AE175" s="5"/>
      <c r="AF175" s="23"/>
      <c r="AG175" s="23"/>
      <c r="AH175" s="23">
        <v>202.6625978206271</v>
      </c>
      <c r="AI175" s="23"/>
      <c r="AJ175" s="5"/>
      <c r="AK175" s="5"/>
      <c r="AL175" s="5"/>
      <c r="AM175" s="5">
        <v>411.26</v>
      </c>
      <c r="AN175" s="67"/>
      <c r="AO175" s="70">
        <f t="shared" si="30"/>
        <v>9156.0436022942777</v>
      </c>
      <c r="AP175" s="5">
        <v>4471.5699376860439</v>
      </c>
      <c r="AQ175" s="5">
        <v>1348.5637979133242</v>
      </c>
      <c r="AR175" s="5">
        <v>575.41802895918818</v>
      </c>
      <c r="AS175" s="5">
        <v>65.014543575138802</v>
      </c>
      <c r="AT175" s="5">
        <v>953.42476263225433</v>
      </c>
      <c r="AU175" s="5">
        <v>301.4218235317723</v>
      </c>
      <c r="AV175" s="5">
        <v>1183.3721631400326</v>
      </c>
      <c r="AW175" s="5">
        <v>44.067965290415913</v>
      </c>
      <c r="AX175" s="5">
        <v>114.44415163658526</v>
      </c>
      <c r="AY175" s="53">
        <v>98.746427929520337</v>
      </c>
      <c r="AZ175" s="54">
        <v>1084.9900574491389</v>
      </c>
      <c r="BA175" s="22">
        <f t="shared" si="31"/>
        <v>36192.75705871977</v>
      </c>
    </row>
    <row r="176" spans="1:53" s="2" customFormat="1" outlineLevel="1">
      <c r="A176" s="34">
        <f t="shared" si="32"/>
        <v>171</v>
      </c>
      <c r="B176" s="35" t="s">
        <v>64</v>
      </c>
      <c r="C176" s="87">
        <v>12</v>
      </c>
      <c r="D176" s="36"/>
      <c r="E176" s="37">
        <v>517.29999999999995</v>
      </c>
      <c r="F176" s="47">
        <f t="shared" si="25"/>
        <v>21174.098976520207</v>
      </c>
      <c r="G176" s="5">
        <v>16262.748829892631</v>
      </c>
      <c r="H176" s="5">
        <f t="shared" si="35"/>
        <v>4911.3501466275748</v>
      </c>
      <c r="I176" s="5">
        <v>0</v>
      </c>
      <c r="J176" s="5"/>
      <c r="K176" s="48">
        <v>0</v>
      </c>
      <c r="L176" s="21">
        <f t="shared" si="26"/>
        <v>0</v>
      </c>
      <c r="M176" s="5"/>
      <c r="N176" s="23"/>
      <c r="O176" s="56"/>
      <c r="P176" s="21">
        <v>7417.1441100607944</v>
      </c>
      <c r="Q176" s="5">
        <v>1593.370404043023</v>
      </c>
      <c r="R176" s="5">
        <v>53.171695677160912</v>
      </c>
      <c r="S176" s="48">
        <f t="shared" si="27"/>
        <v>9063.686209780979</v>
      </c>
      <c r="T176" s="57"/>
      <c r="U176" s="5">
        <v>0</v>
      </c>
      <c r="V176" s="5">
        <v>868.64534000000003</v>
      </c>
      <c r="W176" s="15">
        <f t="shared" si="28"/>
        <v>2565.2723837621224</v>
      </c>
      <c r="X176" s="5">
        <v>0</v>
      </c>
      <c r="Y176" s="5">
        <f t="shared" si="29"/>
        <v>0</v>
      </c>
      <c r="Z176" s="4">
        <v>1607.9567064242251</v>
      </c>
      <c r="AA176" s="23">
        <v>455.29443097697555</v>
      </c>
      <c r="AB176" s="23">
        <v>0</v>
      </c>
      <c r="AC176" s="5">
        <v>178.14926040908267</v>
      </c>
      <c r="AD176" s="23"/>
      <c r="AE176" s="5"/>
      <c r="AF176" s="23"/>
      <c r="AG176" s="23"/>
      <c r="AH176" s="23">
        <v>323.87198595183941</v>
      </c>
      <c r="AI176" s="23"/>
      <c r="AJ176" s="5"/>
      <c r="AK176" s="5"/>
      <c r="AL176" s="5"/>
      <c r="AM176" s="5">
        <v>660.5200000000001</v>
      </c>
      <c r="AN176" s="67"/>
      <c r="AO176" s="70">
        <f t="shared" si="30"/>
        <v>14632.13270147306</v>
      </c>
      <c r="AP176" s="5">
        <v>7145.9472621717359</v>
      </c>
      <c r="AQ176" s="5">
        <v>2155.1190999708451</v>
      </c>
      <c r="AR176" s="5">
        <v>919.56671727089292</v>
      </c>
      <c r="AS176" s="5">
        <v>103.89874387216344</v>
      </c>
      <c r="AT176" s="5">
        <v>1523.6534745432971</v>
      </c>
      <c r="AU176" s="5">
        <v>481.69758823906653</v>
      </c>
      <c r="AV176" s="5">
        <v>1891.1288847461815</v>
      </c>
      <c r="AW176" s="5">
        <v>70.424338723299826</v>
      </c>
      <c r="AX176" s="5">
        <v>182.89144158667148</v>
      </c>
      <c r="AY176" s="53">
        <v>157.80515034890601</v>
      </c>
      <c r="AZ176" s="54">
        <v>1733.9059521731222</v>
      </c>
      <c r="BA176" s="22">
        <f t="shared" si="31"/>
        <v>50698.261563709486</v>
      </c>
    </row>
    <row r="177" spans="1:53" s="2" customFormat="1" outlineLevel="1">
      <c r="A177" s="34">
        <f t="shared" si="32"/>
        <v>172</v>
      </c>
      <c r="B177" s="35" t="s">
        <v>65</v>
      </c>
      <c r="C177" s="87">
        <v>4</v>
      </c>
      <c r="D177" s="36"/>
      <c r="E177" s="37">
        <v>598.9</v>
      </c>
      <c r="F177" s="47">
        <f t="shared" si="25"/>
        <v>24665.146292360245</v>
      </c>
      <c r="G177" s="5">
        <v>18828.069348971003</v>
      </c>
      <c r="H177" s="5">
        <f t="shared" si="35"/>
        <v>5686.0769433892428</v>
      </c>
      <c r="I177" s="5">
        <v>151</v>
      </c>
      <c r="J177" s="5"/>
      <c r="K177" s="48">
        <v>0</v>
      </c>
      <c r="L177" s="21">
        <f t="shared" si="26"/>
        <v>0</v>
      </c>
      <c r="M177" s="5"/>
      <c r="N177" s="23"/>
      <c r="O177" s="56"/>
      <c r="P177" s="21">
        <v>8587.140165311057</v>
      </c>
      <c r="Q177" s="5">
        <v>1844.7120336001672</v>
      </c>
      <c r="R177" s="5">
        <v>58.090232896253781</v>
      </c>
      <c r="S177" s="48">
        <f t="shared" si="27"/>
        <v>10489.942431807476</v>
      </c>
      <c r="T177" s="57"/>
      <c r="U177" s="5">
        <v>0</v>
      </c>
      <c r="V177" s="5">
        <v>574.86480000000006</v>
      </c>
      <c r="W177" s="15">
        <f t="shared" si="28"/>
        <v>5384.8375593198816</v>
      </c>
      <c r="X177" s="5">
        <v>1854.7724000000001</v>
      </c>
      <c r="Y177" s="5">
        <f t="shared" si="29"/>
        <v>560.14126480000004</v>
      </c>
      <c r="Z177" s="4">
        <v>1861.5992102792736</v>
      </c>
      <c r="AA177" s="23">
        <v>527.11354090877751</v>
      </c>
      <c r="AB177" s="23">
        <v>0</v>
      </c>
      <c r="AC177" s="5">
        <v>206.25090287840632</v>
      </c>
      <c r="AD177" s="23"/>
      <c r="AE177" s="5"/>
      <c r="AF177" s="23"/>
      <c r="AG177" s="23"/>
      <c r="AH177" s="23">
        <v>374.96024045342466</v>
      </c>
      <c r="AI177" s="23"/>
      <c r="AJ177" s="5"/>
      <c r="AK177" s="5"/>
      <c r="AL177" s="5"/>
      <c r="AM177" s="5">
        <v>2238.92</v>
      </c>
      <c r="AN177" s="67"/>
      <c r="AO177" s="70">
        <f t="shared" si="30"/>
        <v>16940.236371374864</v>
      </c>
      <c r="AP177" s="5">
        <v>8273.1641510045465</v>
      </c>
      <c r="AQ177" s="5">
        <v>2495.0721611686431</v>
      </c>
      <c r="AR177" s="5">
        <v>1064.6211230882229</v>
      </c>
      <c r="AS177" s="5">
        <v>120.28795226181842</v>
      </c>
      <c r="AT177" s="5">
        <v>1763.9978076628267</v>
      </c>
      <c r="AU177" s="5">
        <v>557.68158823966155</v>
      </c>
      <c r="AV177" s="5">
        <v>2189.4395690595165</v>
      </c>
      <c r="AW177" s="5">
        <v>81.533223393358313</v>
      </c>
      <c r="AX177" s="5">
        <v>211.74112578050944</v>
      </c>
      <c r="AY177" s="53">
        <v>182.69766971575447</v>
      </c>
      <c r="AZ177" s="54">
        <v>2007.4159573873626</v>
      </c>
      <c r="BA177" s="22">
        <f t="shared" si="31"/>
        <v>62301.363412249826</v>
      </c>
    </row>
    <row r="178" spans="1:53" s="2" customFormat="1" outlineLevel="1">
      <c r="A178" s="34">
        <f t="shared" si="32"/>
        <v>173</v>
      </c>
      <c r="B178" s="35" t="s">
        <v>65</v>
      </c>
      <c r="C178" s="87">
        <v>6</v>
      </c>
      <c r="D178" s="36"/>
      <c r="E178" s="37">
        <v>654.29999999999995</v>
      </c>
      <c r="F178" s="47">
        <f t="shared" si="25"/>
        <v>26904.776455320265</v>
      </c>
      <c r="G178" s="5">
        <v>20569.720779815871</v>
      </c>
      <c r="H178" s="5">
        <f t="shared" si="35"/>
        <v>6212.0556755043926</v>
      </c>
      <c r="I178" s="5">
        <v>123</v>
      </c>
      <c r="J178" s="5"/>
      <c r="K178" s="48">
        <v>0</v>
      </c>
      <c r="L178" s="21">
        <f t="shared" si="26"/>
        <v>0</v>
      </c>
      <c r="M178" s="5"/>
      <c r="N178" s="23"/>
      <c r="O178" s="56"/>
      <c r="P178" s="21">
        <v>9381.4757224294954</v>
      </c>
      <c r="Q178" s="5">
        <v>2015.3532870004831</v>
      </c>
      <c r="R178" s="5">
        <v>44.489678445119573</v>
      </c>
      <c r="S178" s="48">
        <f t="shared" si="27"/>
        <v>11441.318687875098</v>
      </c>
      <c r="T178" s="57"/>
      <c r="U178" s="5">
        <v>0</v>
      </c>
      <c r="V178" s="5">
        <v>574.86480000000006</v>
      </c>
      <c r="W178" s="15">
        <f t="shared" si="28"/>
        <v>7703.6220771758099</v>
      </c>
      <c r="X178" s="5">
        <v>3424.7093273615988</v>
      </c>
      <c r="Y178" s="5">
        <f t="shared" si="29"/>
        <v>1034.2622168632029</v>
      </c>
      <c r="Z178" s="4">
        <v>2033.8025768671375</v>
      </c>
      <c r="AA178" s="23">
        <v>575.87308368110405</v>
      </c>
      <c r="AB178" s="23">
        <v>0</v>
      </c>
      <c r="AC178" s="5">
        <v>225.32971406468741</v>
      </c>
      <c r="AD178" s="23"/>
      <c r="AE178" s="5"/>
      <c r="AF178" s="23"/>
      <c r="AG178" s="23"/>
      <c r="AH178" s="23">
        <v>409.64515833807957</v>
      </c>
      <c r="AI178" s="23"/>
      <c r="AJ178" s="5"/>
      <c r="AK178" s="5"/>
      <c r="AL178" s="5"/>
      <c r="AM178" s="5">
        <v>2443.2600000000002</v>
      </c>
      <c r="AN178" s="67"/>
      <c r="AO178" s="70">
        <f t="shared" si="30"/>
        <v>18507.257735499366</v>
      </c>
      <c r="AP178" s="5">
        <v>9038.456009354275</v>
      </c>
      <c r="AQ178" s="5">
        <v>2725.8736267367563</v>
      </c>
      <c r="AR178" s="5">
        <v>1163.1016878220473</v>
      </c>
      <c r="AS178" s="5">
        <v>131.41493933028519</v>
      </c>
      <c r="AT178" s="5">
        <v>1927.172759315057</v>
      </c>
      <c r="AU178" s="5">
        <v>609.26876471065373</v>
      </c>
      <c r="AV178" s="5">
        <v>2391.9691267918543</v>
      </c>
      <c r="AW178" s="5">
        <v>89.075284799255883</v>
      </c>
      <c r="AX178" s="5">
        <v>231.32779862779651</v>
      </c>
      <c r="AY178" s="53">
        <v>199.59773801138445</v>
      </c>
      <c r="AZ178" s="54">
        <v>2193.1077991627171</v>
      </c>
      <c r="BA178" s="22">
        <f t="shared" si="31"/>
        <v>69768.207555033252</v>
      </c>
    </row>
    <row r="179" spans="1:53" s="2" customFormat="1" outlineLevel="1">
      <c r="A179" s="34">
        <f t="shared" si="32"/>
        <v>174</v>
      </c>
      <c r="B179" s="35" t="s">
        <v>65</v>
      </c>
      <c r="C179" s="87">
        <v>10</v>
      </c>
      <c r="D179" s="36"/>
      <c r="E179" s="37">
        <v>501.11</v>
      </c>
      <c r="F179" s="47">
        <f t="shared" si="25"/>
        <v>20538.410667164208</v>
      </c>
      <c r="G179" s="5">
        <v>15753.771633766672</v>
      </c>
      <c r="H179" s="5">
        <f t="shared" si="35"/>
        <v>4757.6390333975351</v>
      </c>
      <c r="I179" s="5">
        <v>27</v>
      </c>
      <c r="J179" s="5"/>
      <c r="K179" s="48">
        <v>0</v>
      </c>
      <c r="L179" s="21">
        <f t="shared" si="26"/>
        <v>0</v>
      </c>
      <c r="M179" s="5"/>
      <c r="N179" s="23"/>
      <c r="O179" s="56"/>
      <c r="P179" s="21">
        <v>7185.0088633144505</v>
      </c>
      <c r="Q179" s="5">
        <v>1543.5024998453496</v>
      </c>
      <c r="R179" s="5">
        <v>14.286841323040132</v>
      </c>
      <c r="S179" s="48">
        <f t="shared" si="27"/>
        <v>8742.7982044828404</v>
      </c>
      <c r="T179" s="57"/>
      <c r="U179" s="5">
        <v>0</v>
      </c>
      <c r="V179" s="5">
        <v>479.05399999999997</v>
      </c>
      <c r="W179" s="15">
        <f t="shared" si="28"/>
        <v>5078.2348596455331</v>
      </c>
      <c r="X179" s="5">
        <v>1991.7420219953315</v>
      </c>
      <c r="Y179" s="5">
        <f t="shared" si="29"/>
        <v>601.50609064259004</v>
      </c>
      <c r="Z179" s="4">
        <v>1557.6322929755333</v>
      </c>
      <c r="AA179" s="23">
        <v>441.04502669026141</v>
      </c>
      <c r="AB179" s="23">
        <v>0</v>
      </c>
      <c r="AC179" s="5">
        <v>172.57370168875977</v>
      </c>
      <c r="AD179" s="23"/>
      <c r="AE179" s="5"/>
      <c r="AF179" s="23"/>
      <c r="AG179" s="23"/>
      <c r="AH179" s="23">
        <v>313.73572565305676</v>
      </c>
      <c r="AI179" s="23"/>
      <c r="AJ179" s="5"/>
      <c r="AK179" s="5"/>
      <c r="AL179" s="5"/>
      <c r="AM179" s="5">
        <v>1870.0000000000005</v>
      </c>
      <c r="AN179" s="67"/>
      <c r="AO179" s="70">
        <f t="shared" si="30"/>
        <v>14174.189093437395</v>
      </c>
      <c r="AP179" s="5">
        <v>6922.2996956251282</v>
      </c>
      <c r="AQ179" s="5">
        <v>2087.670079617998</v>
      </c>
      <c r="AR179" s="5">
        <v>890.7869276853221</v>
      </c>
      <c r="AS179" s="5">
        <v>100.64701245269633</v>
      </c>
      <c r="AT179" s="5">
        <v>1475.967509430488</v>
      </c>
      <c r="AU179" s="5">
        <v>466.62184118012493</v>
      </c>
      <c r="AV179" s="5">
        <v>1831.9419977482291</v>
      </c>
      <c r="AW179" s="5">
        <v>68.220259767316406</v>
      </c>
      <c r="AX179" s="5">
        <v>177.16746625458524</v>
      </c>
      <c r="AY179" s="53">
        <v>152.86630367550799</v>
      </c>
      <c r="AZ179" s="54">
        <v>1679.6396901091691</v>
      </c>
      <c r="BA179" s="22">
        <f t="shared" si="31"/>
        <v>52562.326514839144</v>
      </c>
    </row>
    <row r="180" spans="1:53" s="2" customFormat="1" outlineLevel="1">
      <c r="A180" s="34">
        <f t="shared" si="32"/>
        <v>175</v>
      </c>
      <c r="B180" s="35" t="s">
        <v>65</v>
      </c>
      <c r="C180" s="87" t="s">
        <v>66</v>
      </c>
      <c r="D180" s="36"/>
      <c r="E180" s="37">
        <v>160.91999999999999</v>
      </c>
      <c r="F180" s="47">
        <f t="shared" si="25"/>
        <v>0</v>
      </c>
      <c r="G180" s="5"/>
      <c r="H180" s="5"/>
      <c r="I180" s="5">
        <v>0</v>
      </c>
      <c r="J180" s="5"/>
      <c r="K180" s="48">
        <v>0</v>
      </c>
      <c r="L180" s="21">
        <f t="shared" si="26"/>
        <v>0</v>
      </c>
      <c r="M180" s="5"/>
      <c r="N180" s="23"/>
      <c r="O180" s="56"/>
      <c r="P180" s="21">
        <v>2307.3010442508858</v>
      </c>
      <c r="Q180" s="5">
        <v>495.66047828842699</v>
      </c>
      <c r="R180" s="5">
        <v>43.017668569802609</v>
      </c>
      <c r="S180" s="48">
        <f t="shared" si="27"/>
        <v>2845.9791911091152</v>
      </c>
      <c r="T180" s="57"/>
      <c r="U180" s="5">
        <v>0</v>
      </c>
      <c r="V180" s="5">
        <v>191.6216</v>
      </c>
      <c r="W180" s="15">
        <f t="shared" si="28"/>
        <v>2388.1716155101858</v>
      </c>
      <c r="X180" s="5">
        <v>1221.3325908339775</v>
      </c>
      <c r="Y180" s="5">
        <f t="shared" si="29"/>
        <v>368.84244243186117</v>
      </c>
      <c r="Z180" s="4">
        <v>500.19793774944191</v>
      </c>
      <c r="AA180" s="23">
        <v>141.63150943903906</v>
      </c>
      <c r="AB180" s="23">
        <v>0</v>
      </c>
      <c r="AC180" s="5">
        <v>55.418091987298631</v>
      </c>
      <c r="AD180" s="23"/>
      <c r="AE180" s="5"/>
      <c r="AF180" s="23"/>
      <c r="AG180" s="23"/>
      <c r="AH180" s="23">
        <v>100.74904306856756</v>
      </c>
      <c r="AI180" s="23"/>
      <c r="AJ180" s="5"/>
      <c r="AK180" s="5"/>
      <c r="AL180" s="5"/>
      <c r="AM180" s="5">
        <v>354.56</v>
      </c>
      <c r="AN180" s="67"/>
      <c r="AO180" s="70">
        <f t="shared" si="30"/>
        <v>4551.7162078504643</v>
      </c>
      <c r="AP180" s="5">
        <v>2222.9380116541188</v>
      </c>
      <c r="AQ180" s="5">
        <v>670.40743392095192</v>
      </c>
      <c r="AR180" s="5">
        <v>286.05582088388189</v>
      </c>
      <c r="AS180" s="5">
        <v>32.320483015481422</v>
      </c>
      <c r="AT180" s="5">
        <v>473.97316281366199</v>
      </c>
      <c r="AU180" s="5">
        <v>149.84491764823233</v>
      </c>
      <c r="AV180" s="5">
        <v>588.28621715321003</v>
      </c>
      <c r="AW180" s="5">
        <v>21.907374033159495</v>
      </c>
      <c r="AX180" s="5">
        <v>56.893274270495212</v>
      </c>
      <c r="AY180" s="53">
        <v>49.089512457270352</v>
      </c>
      <c r="AZ180" s="54">
        <v>539.37781910631895</v>
      </c>
      <c r="BA180" s="22">
        <f t="shared" si="31"/>
        <v>10871.426433576085</v>
      </c>
    </row>
    <row r="181" spans="1:53" s="2" customFormat="1" outlineLevel="1">
      <c r="A181" s="34">
        <f t="shared" si="32"/>
        <v>176</v>
      </c>
      <c r="B181" s="35" t="s">
        <v>20</v>
      </c>
      <c r="C181" s="87">
        <v>7</v>
      </c>
      <c r="D181" s="36"/>
      <c r="E181" s="37">
        <v>484.53</v>
      </c>
      <c r="F181" s="47">
        <f t="shared" si="25"/>
        <v>19933.758896372194</v>
      </c>
      <c r="G181" s="5">
        <v>15232.533714571577</v>
      </c>
      <c r="H181" s="5">
        <f t="shared" ref="H181:H187" si="36">G181*0.302</f>
        <v>4600.2251818006162</v>
      </c>
      <c r="I181" s="5">
        <v>101</v>
      </c>
      <c r="J181" s="5"/>
      <c r="K181" s="48">
        <v>0</v>
      </c>
      <c r="L181" s="21">
        <f t="shared" si="26"/>
        <v>0</v>
      </c>
      <c r="M181" s="5"/>
      <c r="N181" s="23"/>
      <c r="O181" s="56"/>
      <c r="P181" s="21">
        <v>6947.2817236569826</v>
      </c>
      <c r="Q181" s="5">
        <v>1492.4333305064101</v>
      </c>
      <c r="R181" s="5">
        <v>55.373495731917288</v>
      </c>
      <c r="S181" s="48">
        <f t="shared" si="27"/>
        <v>8495.0885498953103</v>
      </c>
      <c r="T181" s="57"/>
      <c r="U181" s="5">
        <v>0</v>
      </c>
      <c r="V181" s="5">
        <v>887.68975999999998</v>
      </c>
      <c r="W181" s="15">
        <f t="shared" si="28"/>
        <v>6097.4477663619791</v>
      </c>
      <c r="X181" s="5">
        <v>2795.4536500000004</v>
      </c>
      <c r="Y181" s="5">
        <f t="shared" si="29"/>
        <v>844.22700230000009</v>
      </c>
      <c r="Z181" s="4">
        <v>1561.0956175598874</v>
      </c>
      <c r="AA181" s="23">
        <v>426.45236930460851</v>
      </c>
      <c r="AB181" s="23">
        <v>0</v>
      </c>
      <c r="AC181" s="5">
        <v>166.86383364781142</v>
      </c>
      <c r="AD181" s="23"/>
      <c r="AE181" s="5"/>
      <c r="AF181" s="23"/>
      <c r="AG181" s="23"/>
      <c r="AH181" s="23">
        <v>303.35529354967093</v>
      </c>
      <c r="AI181" s="23"/>
      <c r="AJ181" s="5"/>
      <c r="AK181" s="5"/>
      <c r="AL181" s="5"/>
      <c r="AM181" s="5">
        <v>1266.1800000000003</v>
      </c>
      <c r="AN181" s="67"/>
      <c r="AO181" s="70">
        <f t="shared" si="30"/>
        <v>13705.214107567641</v>
      </c>
      <c r="AP181" s="5">
        <v>6693.2646954186566</v>
      </c>
      <c r="AQ181" s="5">
        <v>2018.5962836050139</v>
      </c>
      <c r="AR181" s="5">
        <v>861.31386336606556</v>
      </c>
      <c r="AS181" s="5">
        <v>97.316950257837505</v>
      </c>
      <c r="AT181" s="5">
        <v>1427.1328397843874</v>
      </c>
      <c r="AU181" s="5">
        <v>451.18293529765106</v>
      </c>
      <c r="AV181" s="5">
        <v>1771.3293611561323</v>
      </c>
      <c r="AW181" s="5">
        <v>65.963086877248145</v>
      </c>
      <c r="AX181" s="5">
        <v>171.30560640245491</v>
      </c>
      <c r="AY181" s="53">
        <v>147.80848540219489</v>
      </c>
      <c r="AZ181" s="54">
        <v>1624.0662111085305</v>
      </c>
      <c r="BA181" s="22">
        <f t="shared" si="31"/>
        <v>52009.445291305659</v>
      </c>
    </row>
    <row r="182" spans="1:53" s="2" customFormat="1" outlineLevel="1">
      <c r="A182" s="34">
        <f t="shared" si="32"/>
        <v>177</v>
      </c>
      <c r="B182" s="35" t="s">
        <v>21</v>
      </c>
      <c r="C182" s="87">
        <v>16</v>
      </c>
      <c r="D182" s="36"/>
      <c r="E182" s="37">
        <v>623.70000000000005</v>
      </c>
      <c r="F182" s="47">
        <f t="shared" si="25"/>
        <v>50718.882535764846</v>
      </c>
      <c r="G182" s="5">
        <v>38954.594881539822</v>
      </c>
      <c r="H182" s="5">
        <f t="shared" si="36"/>
        <v>11764.287654225025</v>
      </c>
      <c r="I182" s="5">
        <v>0</v>
      </c>
      <c r="J182" s="5"/>
      <c r="K182" s="48">
        <v>0</v>
      </c>
      <c r="L182" s="21">
        <f t="shared" si="26"/>
        <v>0</v>
      </c>
      <c r="M182" s="5"/>
      <c r="N182" s="23"/>
      <c r="O182" s="56"/>
      <c r="P182" s="21">
        <v>8942.7272017106479</v>
      </c>
      <c r="Q182" s="5">
        <v>1921.1001759165542</v>
      </c>
      <c r="R182" s="5">
        <v>55.786333242184121</v>
      </c>
      <c r="S182" s="48">
        <f t="shared" si="27"/>
        <v>10919.613710869386</v>
      </c>
      <c r="T182" s="57"/>
      <c r="U182" s="5">
        <v>0</v>
      </c>
      <c r="V182" s="5"/>
      <c r="W182" s="15">
        <f t="shared" si="28"/>
        <v>9537.3242931305376</v>
      </c>
      <c r="X182" s="5">
        <v>4949.6298592271032</v>
      </c>
      <c r="Y182" s="5">
        <f t="shared" si="29"/>
        <v>1494.7882174865852</v>
      </c>
      <c r="Z182" s="4">
        <v>1938.6866379214946</v>
      </c>
      <c r="AA182" s="24">
        <v>548.94091745667822</v>
      </c>
      <c r="AB182" s="24">
        <v>0</v>
      </c>
      <c r="AC182" s="4">
        <v>214.791598138691</v>
      </c>
      <c r="AD182" s="23"/>
      <c r="AE182" s="5"/>
      <c r="AF182" s="23"/>
      <c r="AG182" s="23"/>
      <c r="AH182" s="24">
        <v>390.48706289998495</v>
      </c>
      <c r="AI182" s="24"/>
      <c r="AJ182" s="5"/>
      <c r="AK182" s="5"/>
      <c r="AL182" s="5"/>
      <c r="AM182" s="5">
        <v>1337.24</v>
      </c>
      <c r="AN182" s="67"/>
      <c r="AO182" s="70">
        <f t="shared" si="30"/>
        <v>17641.718859286193</v>
      </c>
      <c r="AP182" s="5">
        <v>8615.7496760419708</v>
      </c>
      <c r="AQ182" s="5">
        <v>2598.3912287875823</v>
      </c>
      <c r="AR182" s="5">
        <v>1108.7062856405487</v>
      </c>
      <c r="AS182" s="5">
        <v>125.26898618416458</v>
      </c>
      <c r="AT182" s="5">
        <v>1837.0436343952335</v>
      </c>
      <c r="AU182" s="5">
        <v>580.77476471043065</v>
      </c>
      <c r="AV182" s="5">
        <v>2280.1026201743539</v>
      </c>
      <c r="AW182" s="5">
        <v>84.909453047983959</v>
      </c>
      <c r="AX182" s="5">
        <v>220.50916705510727</v>
      </c>
      <c r="AY182" s="53">
        <v>190.2630432488163</v>
      </c>
      <c r="AZ182" s="54">
        <v>2090.5415472073773</v>
      </c>
      <c r="BA182" s="22">
        <f t="shared" si="31"/>
        <v>92245.320946258347</v>
      </c>
    </row>
    <row r="183" spans="1:53" s="2" customFormat="1" outlineLevel="1">
      <c r="A183" s="34">
        <f t="shared" si="32"/>
        <v>178</v>
      </c>
      <c r="B183" s="35" t="s">
        <v>21</v>
      </c>
      <c r="C183" s="87">
        <v>18</v>
      </c>
      <c r="D183" s="36"/>
      <c r="E183" s="37">
        <v>628.35</v>
      </c>
      <c r="F183" s="47">
        <f t="shared" si="25"/>
        <v>51097.017542645248</v>
      </c>
      <c r="G183" s="5">
        <v>39245.021154105416</v>
      </c>
      <c r="H183" s="5">
        <f t="shared" si="36"/>
        <v>11851.996388539836</v>
      </c>
      <c r="I183" s="5">
        <v>0</v>
      </c>
      <c r="J183" s="5"/>
      <c r="K183" s="48">
        <v>0</v>
      </c>
      <c r="L183" s="21">
        <f t="shared" si="26"/>
        <v>0</v>
      </c>
      <c r="M183" s="5"/>
      <c r="N183" s="23"/>
      <c r="O183" s="56"/>
      <c r="P183" s="21">
        <v>9009.3997710355707</v>
      </c>
      <c r="Q183" s="5">
        <v>1935.4229526008767</v>
      </c>
      <c r="R183" s="5">
        <v>59.623502531158721</v>
      </c>
      <c r="S183" s="48">
        <f t="shared" si="27"/>
        <v>11004.446226167605</v>
      </c>
      <c r="T183" s="57"/>
      <c r="U183" s="5">
        <v>0</v>
      </c>
      <c r="V183" s="5"/>
      <c r="W183" s="15">
        <f t="shared" si="28"/>
        <v>3717.9654017725306</v>
      </c>
      <c r="X183" s="5">
        <v>0</v>
      </c>
      <c r="Y183" s="5">
        <f t="shared" si="29"/>
        <v>0</v>
      </c>
      <c r="Z183" s="4">
        <v>2555.1405306044112</v>
      </c>
      <c r="AA183" s="24">
        <v>553.03355055940972</v>
      </c>
      <c r="AB183" s="24">
        <v>0</v>
      </c>
      <c r="AC183" s="4">
        <v>216.39297849999443</v>
      </c>
      <c r="AD183" s="23"/>
      <c r="AE183" s="5"/>
      <c r="AF183" s="23"/>
      <c r="AG183" s="23"/>
      <c r="AH183" s="24">
        <v>393.3983421087151</v>
      </c>
      <c r="AI183" s="24"/>
      <c r="AJ183" s="5"/>
      <c r="AK183" s="5"/>
      <c r="AL183" s="5"/>
      <c r="AM183" s="5">
        <v>1361.54</v>
      </c>
      <c r="AN183" s="67"/>
      <c r="AO183" s="70">
        <f t="shared" si="30"/>
        <v>17773.246825769569</v>
      </c>
      <c r="AP183" s="5">
        <v>8679.9844619864889</v>
      </c>
      <c r="AQ183" s="5">
        <v>2617.7635539661333</v>
      </c>
      <c r="AR183" s="5">
        <v>1116.9722536191102</v>
      </c>
      <c r="AS183" s="5">
        <v>126.20293004460449</v>
      </c>
      <c r="AT183" s="5">
        <v>1850.73972690756</v>
      </c>
      <c r="AU183" s="5">
        <v>585.10473529870001</v>
      </c>
      <c r="AV183" s="5">
        <v>2297.1019422583863</v>
      </c>
      <c r="AW183" s="5">
        <v>85.542496108226274</v>
      </c>
      <c r="AX183" s="5">
        <v>222.15317479409441</v>
      </c>
      <c r="AY183" s="53">
        <v>191.68155078626543</v>
      </c>
      <c r="AZ183" s="54">
        <v>2106.1275952986302</v>
      </c>
      <c r="BA183" s="22">
        <f t="shared" si="31"/>
        <v>87060.343591653582</v>
      </c>
    </row>
    <row r="184" spans="1:53" s="2" customFormat="1" outlineLevel="1">
      <c r="A184" s="34">
        <f t="shared" si="32"/>
        <v>179</v>
      </c>
      <c r="B184" s="35" t="s">
        <v>21</v>
      </c>
      <c r="C184" s="87">
        <v>20</v>
      </c>
      <c r="D184" s="36"/>
      <c r="E184" s="37">
        <v>671.57</v>
      </c>
      <c r="F184" s="47">
        <f t="shared" si="25"/>
        <v>54611.640122725024</v>
      </c>
      <c r="G184" s="5">
        <v>41944.424057392491</v>
      </c>
      <c r="H184" s="5">
        <f t="shared" si="36"/>
        <v>12667.216065332532</v>
      </c>
      <c r="I184" s="5">
        <v>0</v>
      </c>
      <c r="J184" s="5"/>
      <c r="K184" s="48">
        <v>0</v>
      </c>
      <c r="L184" s="21">
        <f t="shared" si="26"/>
        <v>0</v>
      </c>
      <c r="M184" s="5"/>
      <c r="N184" s="23"/>
      <c r="O184" s="56"/>
      <c r="P184" s="21">
        <v>9629.0962110835644</v>
      </c>
      <c r="Q184" s="5">
        <v>2068.5477715893544</v>
      </c>
      <c r="R184" s="5">
        <v>39.969773574649935</v>
      </c>
      <c r="S184" s="48">
        <f t="shared" si="27"/>
        <v>11737.613756247569</v>
      </c>
      <c r="T184" s="57"/>
      <c r="U184" s="5">
        <v>0</v>
      </c>
      <c r="V184" s="5"/>
      <c r="W184" s="15">
        <f t="shared" si="28"/>
        <v>20510.694987465544</v>
      </c>
      <c r="X184" s="5">
        <v>8662.3679999999986</v>
      </c>
      <c r="Y184" s="5">
        <f t="shared" si="29"/>
        <v>2616.0351359999995</v>
      </c>
      <c r="Z184" s="4">
        <v>7989.4840234550875</v>
      </c>
      <c r="AA184" s="24">
        <v>591.0730350110332</v>
      </c>
      <c r="AB184" s="24">
        <v>0</v>
      </c>
      <c r="AC184" s="4">
        <v>231.27720628828078</v>
      </c>
      <c r="AD184" s="23"/>
      <c r="AE184" s="5"/>
      <c r="AF184" s="23"/>
      <c r="AG184" s="23"/>
      <c r="AH184" s="24">
        <v>420.45758671114788</v>
      </c>
      <c r="AI184" s="24"/>
      <c r="AJ184" s="5"/>
      <c r="AK184" s="5"/>
      <c r="AL184" s="5"/>
      <c r="AM184" s="5">
        <v>1458.7399999999998</v>
      </c>
      <c r="AN184" s="67"/>
      <c r="AO184" s="70">
        <f t="shared" si="30"/>
        <v>18995.749774460201</v>
      </c>
      <c r="AP184" s="5">
        <v>9277.0226229589643</v>
      </c>
      <c r="AQ184" s="5">
        <v>2797.8220258407509</v>
      </c>
      <c r="AR184" s="5">
        <v>1193.8013151316711</v>
      </c>
      <c r="AS184" s="5">
        <v>134.88358674314478</v>
      </c>
      <c r="AT184" s="5">
        <v>1978.0397523662127</v>
      </c>
      <c r="AU184" s="5">
        <v>625.35018235783855</v>
      </c>
      <c r="AV184" s="5">
        <v>2455.1042434351302</v>
      </c>
      <c r="AW184" s="5">
        <v>91.426393111166547</v>
      </c>
      <c r="AX184" s="5">
        <v>237.43360801538941</v>
      </c>
      <c r="AY184" s="53">
        <v>204.86604449993195</v>
      </c>
      <c r="AZ184" s="54">
        <v>2250.9940465897998</v>
      </c>
      <c r="BA184" s="22">
        <f t="shared" si="31"/>
        <v>109565.43268748814</v>
      </c>
    </row>
    <row r="185" spans="1:53" s="2" customFormat="1" outlineLevel="1">
      <c r="A185" s="34">
        <f t="shared" si="32"/>
        <v>180</v>
      </c>
      <c r="B185" s="35" t="s">
        <v>21</v>
      </c>
      <c r="C185" s="87">
        <v>9</v>
      </c>
      <c r="D185" s="36"/>
      <c r="E185" s="37">
        <v>450.2</v>
      </c>
      <c r="F185" s="47">
        <f t="shared" si="25"/>
        <v>36609.97421452836</v>
      </c>
      <c r="G185" s="5">
        <v>28118.259765382765</v>
      </c>
      <c r="H185" s="5">
        <f t="shared" si="36"/>
        <v>8491.7144491455947</v>
      </c>
      <c r="I185" s="5">
        <v>0</v>
      </c>
      <c r="J185" s="5"/>
      <c r="K185" s="48">
        <v>0</v>
      </c>
      <c r="L185" s="21">
        <f t="shared" si="26"/>
        <v>0</v>
      </c>
      <c r="M185" s="5"/>
      <c r="N185" s="23"/>
      <c r="O185" s="56"/>
      <c r="P185" s="21">
        <v>6455.0517656086795</v>
      </c>
      <c r="Q185" s="5">
        <v>1386.6911964047342</v>
      </c>
      <c r="R185" s="5">
        <v>58.596291779806663</v>
      </c>
      <c r="S185" s="48">
        <f t="shared" si="27"/>
        <v>7900.3392537932205</v>
      </c>
      <c r="T185" s="57"/>
      <c r="U185" s="5">
        <v>0</v>
      </c>
      <c r="V185" s="5"/>
      <c r="W185" s="15">
        <f t="shared" si="28"/>
        <v>5366.7684583573464</v>
      </c>
      <c r="X185" s="5">
        <v>2407.2523799999994</v>
      </c>
      <c r="Y185" s="5">
        <f t="shared" si="29"/>
        <v>726.99021875999983</v>
      </c>
      <c r="Z185" s="4">
        <v>1399.3854808277326</v>
      </c>
      <c r="AA185" s="24">
        <v>396.23729523648643</v>
      </c>
      <c r="AB185" s="24">
        <v>0</v>
      </c>
      <c r="AC185" s="4">
        <v>155.04116960403834</v>
      </c>
      <c r="AD185" s="23"/>
      <c r="AE185" s="5"/>
      <c r="AF185" s="23"/>
      <c r="AG185" s="23"/>
      <c r="AH185" s="24">
        <v>281.86191392908972</v>
      </c>
      <c r="AI185" s="24"/>
      <c r="AJ185" s="5"/>
      <c r="AK185" s="5"/>
      <c r="AL185" s="5"/>
      <c r="AM185" s="5">
        <v>974.58</v>
      </c>
      <c r="AN185" s="67"/>
      <c r="AO185" s="70">
        <f t="shared" si="30"/>
        <v>12734.170002325867</v>
      </c>
      <c r="AP185" s="5">
        <v>6219.0323940261269</v>
      </c>
      <c r="AQ185" s="5">
        <v>1875.5743645986363</v>
      </c>
      <c r="AR185" s="5">
        <v>800.28791052649512</v>
      </c>
      <c r="AS185" s="5">
        <v>90.421833541944665</v>
      </c>
      <c r="AT185" s="5">
        <v>1326.0173868923105</v>
      </c>
      <c r="AU185" s="5">
        <v>419.2156470621066</v>
      </c>
      <c r="AV185" s="5">
        <v>1645.8268391895047</v>
      </c>
      <c r="AW185" s="5">
        <v>61.289459294857103</v>
      </c>
      <c r="AX185" s="5">
        <v>159.16823313806202</v>
      </c>
      <c r="AY185" s="53">
        <v>137.33593405582346</v>
      </c>
      <c r="AZ185" s="54">
        <v>1508.997602297196</v>
      </c>
      <c r="BA185" s="22">
        <f t="shared" si="31"/>
        <v>65094.829531301992</v>
      </c>
    </row>
    <row r="186" spans="1:53" s="2" customFormat="1" outlineLevel="1">
      <c r="A186" s="34">
        <f t="shared" si="32"/>
        <v>181</v>
      </c>
      <c r="B186" s="35" t="s">
        <v>22</v>
      </c>
      <c r="C186" s="87">
        <v>1</v>
      </c>
      <c r="D186" s="36"/>
      <c r="E186" s="37">
        <v>660</v>
      </c>
      <c r="F186" s="47">
        <f t="shared" si="25"/>
        <v>40224.327840922437</v>
      </c>
      <c r="G186" s="5">
        <v>30894.261014533364</v>
      </c>
      <c r="H186" s="5">
        <f t="shared" si="36"/>
        <v>9330.0668263890748</v>
      </c>
      <c r="I186" s="5">
        <v>0</v>
      </c>
      <c r="J186" s="5"/>
      <c r="K186" s="48">
        <v>0</v>
      </c>
      <c r="L186" s="21">
        <f t="shared" si="26"/>
        <v>0</v>
      </c>
      <c r="M186" s="5"/>
      <c r="N186" s="23"/>
      <c r="O186" s="56"/>
      <c r="P186" s="21">
        <v>9463.2033880535946</v>
      </c>
      <c r="Q186" s="5">
        <v>2032.9102390651367</v>
      </c>
      <c r="R186" s="5">
        <v>36.791368656896786</v>
      </c>
      <c r="S186" s="48">
        <f t="shared" si="27"/>
        <v>11532.904995775629</v>
      </c>
      <c r="T186" s="57"/>
      <c r="U186" s="5">
        <v>0</v>
      </c>
      <c r="V186" s="5">
        <v>1344.7764000000002</v>
      </c>
      <c r="W186" s="15">
        <f t="shared" si="28"/>
        <v>25862.710376097893</v>
      </c>
      <c r="X186" s="5">
        <v>17350.072000744203</v>
      </c>
      <c r="Y186" s="5">
        <f t="shared" si="29"/>
        <v>5239.7217442247493</v>
      </c>
      <c r="Z186" s="4">
        <v>2051.5202517687776</v>
      </c>
      <c r="AA186" s="23">
        <v>580.88985974251671</v>
      </c>
      <c r="AB186" s="23">
        <v>0</v>
      </c>
      <c r="AC186" s="5">
        <v>227.2926964430593</v>
      </c>
      <c r="AD186" s="23"/>
      <c r="AE186" s="5"/>
      <c r="AF186" s="23"/>
      <c r="AG186" s="23"/>
      <c r="AH186" s="23">
        <v>413.21382317458733</v>
      </c>
      <c r="AI186" s="23"/>
      <c r="AJ186" s="5"/>
      <c r="AK186" s="5"/>
      <c r="AL186" s="5"/>
      <c r="AM186" s="5">
        <v>1071.78</v>
      </c>
      <c r="AN186" s="67"/>
      <c r="AO186" s="70">
        <f t="shared" si="30"/>
        <v>18668.485565382209</v>
      </c>
      <c r="AP186" s="5">
        <v>9117.1954243830369</v>
      </c>
      <c r="AQ186" s="5">
        <v>2749.6203479233668</v>
      </c>
      <c r="AR186" s="5">
        <v>1173.2341646989935</v>
      </c>
      <c r="AS186" s="5">
        <v>132.55977373985669</v>
      </c>
      <c r="AT186" s="5">
        <v>1943.9615178785541</v>
      </c>
      <c r="AU186" s="5">
        <v>614.57647059304838</v>
      </c>
      <c r="AV186" s="5">
        <v>2412.8070054755071</v>
      </c>
      <c r="AW186" s="5">
        <v>89.851273066649696</v>
      </c>
      <c r="AX186" s="5">
        <v>233.34303392074847</v>
      </c>
      <c r="AY186" s="53">
        <v>201.33655370245111</v>
      </c>
      <c r="AZ186" s="54">
        <v>2212.213277468124</v>
      </c>
      <c r="BA186" s="22">
        <f t="shared" si="31"/>
        <v>100917.19845564628</v>
      </c>
    </row>
    <row r="187" spans="1:53" s="2" customFormat="1" outlineLevel="1">
      <c r="A187" s="34">
        <f t="shared" si="32"/>
        <v>182</v>
      </c>
      <c r="B187" s="35" t="s">
        <v>22</v>
      </c>
      <c r="C187" s="87">
        <v>2</v>
      </c>
      <c r="D187" s="36"/>
      <c r="E187" s="37">
        <v>414.4</v>
      </c>
      <c r="F187" s="47">
        <f t="shared" si="25"/>
        <v>25256.002207997368</v>
      </c>
      <c r="G187" s="5">
        <v>19397.851158216105</v>
      </c>
      <c r="H187" s="5">
        <f t="shared" si="36"/>
        <v>5858.1510497812633</v>
      </c>
      <c r="I187" s="5">
        <v>0</v>
      </c>
      <c r="J187" s="5"/>
      <c r="K187" s="48">
        <v>0</v>
      </c>
      <c r="L187" s="21">
        <f t="shared" si="26"/>
        <v>0</v>
      </c>
      <c r="M187" s="5"/>
      <c r="N187" s="23"/>
      <c r="O187" s="56"/>
      <c r="P187" s="21">
        <v>5941.7446727415299</v>
      </c>
      <c r="Q187" s="5">
        <v>1276.4212167705948</v>
      </c>
      <c r="R187" s="5">
        <v>22.629710320840786</v>
      </c>
      <c r="S187" s="48">
        <f t="shared" si="27"/>
        <v>7240.7955998329653</v>
      </c>
      <c r="T187" s="57"/>
      <c r="U187" s="5">
        <v>0</v>
      </c>
      <c r="V187" s="5">
        <v>597.67840000000001</v>
      </c>
      <c r="W187" s="15">
        <f t="shared" si="28"/>
        <v>25195.056372241561</v>
      </c>
      <c r="X187" s="5">
        <v>16966.253029999996</v>
      </c>
      <c r="Y187" s="5">
        <f t="shared" si="29"/>
        <v>5123.8084150599989</v>
      </c>
      <c r="Z187" s="4">
        <v>2338.1060489893653</v>
      </c>
      <c r="AA187" s="23">
        <v>364.72842102621041</v>
      </c>
      <c r="AB187" s="23">
        <v>0</v>
      </c>
      <c r="AC187" s="5">
        <v>142.71226273636933</v>
      </c>
      <c r="AD187" s="23"/>
      <c r="AE187" s="5"/>
      <c r="AF187" s="23"/>
      <c r="AG187" s="23"/>
      <c r="AH187" s="23">
        <v>259.44819442961966</v>
      </c>
      <c r="AI187" s="23"/>
      <c r="AJ187" s="5"/>
      <c r="AK187" s="5"/>
      <c r="AL187" s="5"/>
      <c r="AM187" s="5">
        <v>2129.1999999999998</v>
      </c>
      <c r="AN187" s="67"/>
      <c r="AO187" s="70">
        <f t="shared" si="30"/>
        <v>11721.546088324832</v>
      </c>
      <c r="AP187" s="5">
        <v>5724.4936119156537</v>
      </c>
      <c r="AQ187" s="5">
        <v>1726.4282911809748</v>
      </c>
      <c r="AR187" s="5">
        <v>736.64884522918624</v>
      </c>
      <c r="AS187" s="5">
        <v>83.231470057267586</v>
      </c>
      <c r="AT187" s="5">
        <v>1220.5722015285951</v>
      </c>
      <c r="AU187" s="5">
        <v>385.8795294147867</v>
      </c>
      <c r="AV187" s="5">
        <v>1514.9503379834091</v>
      </c>
      <c r="AW187" s="5">
        <v>56.415708422453989</v>
      </c>
      <c r="AX187" s="5">
        <v>146.51114129811842</v>
      </c>
      <c r="AY187" s="53">
        <v>126.41495129438749</v>
      </c>
      <c r="AZ187" s="54">
        <v>1389.0017911860464</v>
      </c>
      <c r="BA187" s="22">
        <f t="shared" si="31"/>
        <v>73529.280459582777</v>
      </c>
    </row>
    <row r="188" spans="1:53" s="2" customFormat="1" outlineLevel="1">
      <c r="A188" s="34">
        <f t="shared" si="32"/>
        <v>183</v>
      </c>
      <c r="B188" s="35" t="s">
        <v>68</v>
      </c>
      <c r="C188" s="87">
        <v>8</v>
      </c>
      <c r="D188" s="36"/>
      <c r="E188" s="37">
        <v>254.89</v>
      </c>
      <c r="F188" s="47">
        <f t="shared" si="25"/>
        <v>0</v>
      </c>
      <c r="G188" s="5"/>
      <c r="H188" s="5"/>
      <c r="I188" s="5">
        <v>0</v>
      </c>
      <c r="J188" s="5"/>
      <c r="K188" s="48">
        <v>0</v>
      </c>
      <c r="L188" s="21">
        <f t="shared" si="26"/>
        <v>0</v>
      </c>
      <c r="M188" s="5"/>
      <c r="N188" s="23"/>
      <c r="O188" s="56"/>
      <c r="P188" s="21">
        <v>0</v>
      </c>
      <c r="Q188" s="5">
        <v>0</v>
      </c>
      <c r="R188" s="5">
        <v>43.408310515001325</v>
      </c>
      <c r="S188" s="48">
        <f t="shared" si="27"/>
        <v>43.408310515001325</v>
      </c>
      <c r="T188" s="57"/>
      <c r="U188" s="5">
        <v>0</v>
      </c>
      <c r="V188" s="5"/>
      <c r="W188" s="15">
        <f t="shared" si="28"/>
        <v>12091.732858906302</v>
      </c>
      <c r="X188" s="5">
        <v>6513.6270152791785</v>
      </c>
      <c r="Y188" s="5">
        <f t="shared" si="29"/>
        <v>1967.1153586143118</v>
      </c>
      <c r="Z188" s="4">
        <v>3139.290904505066</v>
      </c>
      <c r="AA188" s="24">
        <v>224.3379035602577</v>
      </c>
      <c r="AB188" s="24">
        <v>0</v>
      </c>
      <c r="AC188" s="4">
        <v>87.779750600562693</v>
      </c>
      <c r="AD188" s="23"/>
      <c r="AE188" s="5"/>
      <c r="AF188" s="23"/>
      <c r="AG188" s="23"/>
      <c r="AH188" s="24">
        <v>159.58192634692509</v>
      </c>
      <c r="AI188" s="24"/>
      <c r="AJ188" s="5"/>
      <c r="AK188" s="5"/>
      <c r="AL188" s="5"/>
      <c r="AM188" s="5">
        <v>2129.1999999999998</v>
      </c>
      <c r="AN188" s="67"/>
      <c r="AO188" s="70">
        <f t="shared" si="30"/>
        <v>7209.7125541822315</v>
      </c>
      <c r="AP188" s="5">
        <v>3521.0332450318074</v>
      </c>
      <c r="AQ188" s="5">
        <v>1061.8950461851321</v>
      </c>
      <c r="AR188" s="5">
        <v>453.0994791517067</v>
      </c>
      <c r="AS188" s="5">
        <v>51.19418292204859</v>
      </c>
      <c r="AT188" s="5">
        <v>750.75204741221899</v>
      </c>
      <c r="AU188" s="5">
        <v>237.34757059009405</v>
      </c>
      <c r="AV188" s="5">
        <v>931.81875397826047</v>
      </c>
      <c r="AW188" s="5">
        <v>34.700289381755056</v>
      </c>
      <c r="AX188" s="5">
        <v>90.116372600090259</v>
      </c>
      <c r="AY188" s="53">
        <v>77.755566929117819</v>
      </c>
      <c r="AZ188" s="54">
        <v>854.35006408159109</v>
      </c>
      <c r="BA188" s="22">
        <f t="shared" si="31"/>
        <v>22328.403787685125</v>
      </c>
    </row>
    <row r="189" spans="1:53" s="2" customFormat="1" outlineLevel="1">
      <c r="A189" s="34">
        <f t="shared" si="32"/>
        <v>184</v>
      </c>
      <c r="B189" s="35" t="s">
        <v>111</v>
      </c>
      <c r="C189" s="87" t="s">
        <v>69</v>
      </c>
      <c r="D189" s="36"/>
      <c r="E189" s="37">
        <v>488.93</v>
      </c>
      <c r="F189" s="47">
        <f t="shared" si="25"/>
        <v>15337.264257597459</v>
      </c>
      <c r="G189" s="5">
        <v>11779.772855297588</v>
      </c>
      <c r="H189" s="5">
        <f t="shared" ref="H189:H192" si="37">G189*0.302</f>
        <v>3557.4914022998714</v>
      </c>
      <c r="I189" s="5">
        <v>0</v>
      </c>
      <c r="J189" s="5"/>
      <c r="K189" s="48">
        <v>0</v>
      </c>
      <c r="L189" s="21">
        <f t="shared" si="26"/>
        <v>0</v>
      </c>
      <c r="M189" s="5"/>
      <c r="N189" s="23"/>
      <c r="O189" s="56"/>
      <c r="P189" s="21">
        <v>7010.3697462440059</v>
      </c>
      <c r="Q189" s="5">
        <v>1505.9860654335109</v>
      </c>
      <c r="R189" s="5">
        <v>146.87426881389356</v>
      </c>
      <c r="S189" s="48">
        <f t="shared" si="27"/>
        <v>8663.2300804914103</v>
      </c>
      <c r="T189" s="57"/>
      <c r="U189" s="5">
        <v>0</v>
      </c>
      <c r="V189" s="5">
        <v>896.51760000000013</v>
      </c>
      <c r="W189" s="15">
        <f t="shared" si="28"/>
        <v>7591.9211982695033</v>
      </c>
      <c r="X189" s="5">
        <v>3609.3199999999997</v>
      </c>
      <c r="Y189" s="5">
        <f t="shared" si="29"/>
        <v>1090.0146399999999</v>
      </c>
      <c r="Z189" s="4">
        <v>1987.7724192383457</v>
      </c>
      <c r="AA189" s="24">
        <v>430.32496836955863</v>
      </c>
      <c r="AB189" s="24">
        <v>0</v>
      </c>
      <c r="AC189" s="4">
        <v>168.37911829076515</v>
      </c>
      <c r="AD189" s="23"/>
      <c r="AE189" s="5"/>
      <c r="AF189" s="23"/>
      <c r="AG189" s="23"/>
      <c r="AH189" s="24">
        <v>306.11005237083486</v>
      </c>
      <c r="AI189" s="24"/>
      <c r="AJ189" s="5"/>
      <c r="AK189" s="5"/>
      <c r="AL189" s="5"/>
      <c r="AM189" s="5">
        <v>1434.44</v>
      </c>
      <c r="AN189" s="67"/>
      <c r="AO189" s="70">
        <f t="shared" si="30"/>
        <v>13829.670678003524</v>
      </c>
      <c r="AP189" s="5">
        <v>6754.0459982478778</v>
      </c>
      <c r="AQ189" s="5">
        <v>2036.927085924503</v>
      </c>
      <c r="AR189" s="5">
        <v>869.13542446405881</v>
      </c>
      <c r="AS189" s="5">
        <v>98.200682082769902</v>
      </c>
      <c r="AT189" s="5">
        <v>1440.0925832369112</v>
      </c>
      <c r="AU189" s="5">
        <v>455.28011176827141</v>
      </c>
      <c r="AV189" s="5">
        <v>1787.4147411926358</v>
      </c>
      <c r="AW189" s="5">
        <v>66.562095364359138</v>
      </c>
      <c r="AX189" s="5">
        <v>172.86122662859324</v>
      </c>
      <c r="AY189" s="53">
        <v>149.15072909354458</v>
      </c>
      <c r="AZ189" s="54">
        <v>1638.8142996249849</v>
      </c>
      <c r="BA189" s="22">
        <f t="shared" si="31"/>
        <v>49391.858113986884</v>
      </c>
    </row>
    <row r="190" spans="1:53" s="2" customFormat="1" outlineLevel="1">
      <c r="A190" s="34">
        <f t="shared" si="32"/>
        <v>185</v>
      </c>
      <c r="B190" s="35" t="s">
        <v>70</v>
      </c>
      <c r="C190" s="87">
        <v>5</v>
      </c>
      <c r="D190" s="36"/>
      <c r="E190" s="37">
        <v>1654.32</v>
      </c>
      <c r="F190" s="47">
        <f t="shared" si="25"/>
        <v>129548.22644595995</v>
      </c>
      <c r="G190" s="5">
        <v>99439.498038371705</v>
      </c>
      <c r="H190" s="5">
        <f t="shared" si="37"/>
        <v>30030.728407588253</v>
      </c>
      <c r="I190" s="5">
        <v>78</v>
      </c>
      <c r="J190" s="5"/>
      <c r="K190" s="48">
        <v>0</v>
      </c>
      <c r="L190" s="21">
        <f t="shared" si="26"/>
        <v>0</v>
      </c>
      <c r="M190" s="5"/>
      <c r="N190" s="23"/>
      <c r="O190" s="56"/>
      <c r="P190" s="21">
        <v>0</v>
      </c>
      <c r="Q190" s="5">
        <v>0</v>
      </c>
      <c r="R190" s="5">
        <v>58.232284512689667</v>
      </c>
      <c r="S190" s="48">
        <f t="shared" si="27"/>
        <v>58.232284512689667</v>
      </c>
      <c r="T190" s="57"/>
      <c r="U190" s="5">
        <v>0</v>
      </c>
      <c r="V190" s="5">
        <v>1628.7836000000002</v>
      </c>
      <c r="W190" s="15">
        <f t="shared" si="28"/>
        <v>134972.65179456517</v>
      </c>
      <c r="X190" s="5">
        <v>97296.418962905285</v>
      </c>
      <c r="Y190" s="5">
        <f t="shared" si="29"/>
        <v>29383.518526797394</v>
      </c>
      <c r="Z190" s="4">
        <v>5231.2287619789759</v>
      </c>
      <c r="AA190" s="23">
        <v>1456.0268375291519</v>
      </c>
      <c r="AB190" s="23">
        <v>0</v>
      </c>
      <c r="AC190" s="5">
        <v>569.71947512073007</v>
      </c>
      <c r="AD190" s="23"/>
      <c r="AE190" s="5"/>
      <c r="AF190" s="23"/>
      <c r="AG190" s="23"/>
      <c r="AH190" s="23">
        <v>1035.7392302336111</v>
      </c>
      <c r="AI190" s="23"/>
      <c r="AJ190" s="5"/>
      <c r="AK190" s="5"/>
      <c r="AL190" s="5"/>
      <c r="AM190" s="5">
        <v>2104.9299999999998</v>
      </c>
      <c r="AN190" s="67"/>
      <c r="AO190" s="70">
        <f t="shared" si="30"/>
        <v>46793.407637156219</v>
      </c>
      <c r="AP190" s="5">
        <v>22852.66474918992</v>
      </c>
      <c r="AQ190" s="5">
        <v>6892.0483848130079</v>
      </c>
      <c r="AR190" s="5">
        <v>2940.7647626436956</v>
      </c>
      <c r="AS190" s="5">
        <v>332.26709832321171</v>
      </c>
      <c r="AT190" s="5">
        <v>4872.6279064497721</v>
      </c>
      <c r="AU190" s="5">
        <v>1540.4638588355938</v>
      </c>
      <c r="AV190" s="5">
        <v>6047.8104322700628</v>
      </c>
      <c r="AW190" s="5">
        <v>225.21630009033322</v>
      </c>
      <c r="AX190" s="5">
        <v>584.88492102389785</v>
      </c>
      <c r="AY190" s="53">
        <v>504.65922351672572</v>
      </c>
      <c r="AZ190" s="54">
        <v>5545.0131351228301</v>
      </c>
      <c r="BA190" s="22">
        <f t="shared" si="31"/>
        <v>320651.24489731685</v>
      </c>
    </row>
    <row r="191" spans="1:53" s="2" customFormat="1" outlineLevel="1">
      <c r="A191" s="34">
        <f t="shared" si="32"/>
        <v>186</v>
      </c>
      <c r="B191" s="35" t="s">
        <v>71</v>
      </c>
      <c r="C191" s="87" t="s">
        <v>72</v>
      </c>
      <c r="D191" s="36"/>
      <c r="E191" s="37">
        <v>655.9</v>
      </c>
      <c r="F191" s="47">
        <f t="shared" si="25"/>
        <v>59500.431804261279</v>
      </c>
      <c r="G191" s="5">
        <v>45653.173428772105</v>
      </c>
      <c r="H191" s="5">
        <f t="shared" si="37"/>
        <v>13787.258375489175</v>
      </c>
      <c r="I191" s="5">
        <v>60</v>
      </c>
      <c r="J191" s="5"/>
      <c r="K191" s="48">
        <v>0</v>
      </c>
      <c r="L191" s="21">
        <f t="shared" si="26"/>
        <v>0</v>
      </c>
      <c r="M191" s="5"/>
      <c r="N191" s="23"/>
      <c r="O191" s="56"/>
      <c r="P191" s="21">
        <v>9404.4168215520494</v>
      </c>
      <c r="Q191" s="5">
        <v>2020.2815542467017</v>
      </c>
      <c r="R191" s="5">
        <v>57.887809342832632</v>
      </c>
      <c r="S191" s="48">
        <f t="shared" si="27"/>
        <v>11482.586185141583</v>
      </c>
      <c r="T191" s="57"/>
      <c r="U191" s="5">
        <v>0</v>
      </c>
      <c r="V191" s="5"/>
      <c r="W191" s="15">
        <f t="shared" si="28"/>
        <v>11272.110135499199</v>
      </c>
      <c r="X191" s="5">
        <v>6159.3896000000004</v>
      </c>
      <c r="Y191" s="5">
        <f t="shared" si="29"/>
        <v>1860.1356592</v>
      </c>
      <c r="Z191" s="4">
        <v>2038.7759592956681</v>
      </c>
      <c r="AA191" s="24">
        <v>577.28130152290396</v>
      </c>
      <c r="AB191" s="24">
        <v>0</v>
      </c>
      <c r="AC191" s="4">
        <v>225.88072666212508</v>
      </c>
      <c r="AD191" s="23"/>
      <c r="AE191" s="5"/>
      <c r="AF191" s="23"/>
      <c r="AG191" s="23"/>
      <c r="AH191" s="24">
        <v>410.6468888185027</v>
      </c>
      <c r="AI191" s="24"/>
      <c r="AJ191" s="5"/>
      <c r="AK191" s="5"/>
      <c r="AL191" s="5"/>
      <c r="AM191" s="5">
        <v>1424.46</v>
      </c>
      <c r="AN191" s="67"/>
      <c r="AO191" s="70">
        <f t="shared" si="30"/>
        <v>18552.514670203323</v>
      </c>
      <c r="AP191" s="5">
        <v>9060.5583012921725</v>
      </c>
      <c r="AQ191" s="5">
        <v>2732.5393730347519</v>
      </c>
      <c r="AR191" s="5">
        <v>1165.9458918576813</v>
      </c>
      <c r="AS191" s="5">
        <v>131.73629635753332</v>
      </c>
      <c r="AT191" s="5">
        <v>1931.8853932977929</v>
      </c>
      <c r="AU191" s="5">
        <v>610.75864706360653</v>
      </c>
      <c r="AV191" s="5">
        <v>2397.8183558960377</v>
      </c>
      <c r="AW191" s="5">
        <v>89.29310606729625</v>
      </c>
      <c r="AX191" s="5">
        <v>231.89347871002863</v>
      </c>
      <c r="AY191" s="53">
        <v>200.0858266264207</v>
      </c>
      <c r="AZ191" s="54">
        <v>2198.4707404414276</v>
      </c>
      <c r="BA191" s="22">
        <f t="shared" si="31"/>
        <v>104430.57353554681</v>
      </c>
    </row>
    <row r="192" spans="1:53" s="2" customFormat="1" outlineLevel="1">
      <c r="A192" s="34">
        <f t="shared" si="32"/>
        <v>187</v>
      </c>
      <c r="B192" s="35" t="s">
        <v>46</v>
      </c>
      <c r="C192" s="87">
        <v>1</v>
      </c>
      <c r="D192" s="36"/>
      <c r="E192" s="37">
        <v>652.02</v>
      </c>
      <c r="F192" s="47">
        <f t="shared" si="25"/>
        <v>59875.809795722584</v>
      </c>
      <c r="G192" s="5">
        <v>45383.110442183242</v>
      </c>
      <c r="H192" s="5">
        <f t="shared" si="37"/>
        <v>13705.699353539339</v>
      </c>
      <c r="I192" s="5">
        <v>787</v>
      </c>
      <c r="J192" s="5"/>
      <c r="K192" s="48">
        <v>0</v>
      </c>
      <c r="L192" s="21">
        <f t="shared" si="26"/>
        <v>0</v>
      </c>
      <c r="M192" s="5"/>
      <c r="N192" s="23"/>
      <c r="O192" s="56"/>
      <c r="P192" s="21">
        <v>9348.784656179856</v>
      </c>
      <c r="Q192" s="5">
        <v>2008.3305061746219</v>
      </c>
      <c r="R192" s="5">
        <v>54.639266439464258</v>
      </c>
      <c r="S192" s="48">
        <f t="shared" si="27"/>
        <v>11411.754428793942</v>
      </c>
      <c r="T192" s="57"/>
      <c r="U192" s="5">
        <v>0</v>
      </c>
      <c r="V192" s="5">
        <v>824.26798999999994</v>
      </c>
      <c r="W192" s="15">
        <f t="shared" si="28"/>
        <v>194853.30069772049</v>
      </c>
      <c r="X192" s="5">
        <v>132583.68402768101</v>
      </c>
      <c r="Y192" s="5">
        <f t="shared" si="29"/>
        <v>40040.272576359661</v>
      </c>
      <c r="Z192" s="4">
        <v>20689.715506906483</v>
      </c>
      <c r="AA192" s="23">
        <v>573.86637325653896</v>
      </c>
      <c r="AB192" s="23">
        <v>0</v>
      </c>
      <c r="AC192" s="5">
        <v>224.54452111333865</v>
      </c>
      <c r="AD192" s="23"/>
      <c r="AE192" s="5"/>
      <c r="AF192" s="23"/>
      <c r="AG192" s="5">
        <v>333</v>
      </c>
      <c r="AH192" s="23">
        <v>408.21769240347641</v>
      </c>
      <c r="AI192" s="23"/>
      <c r="AJ192" s="5"/>
      <c r="AK192" s="5"/>
      <c r="AL192" s="5"/>
      <c r="AM192" s="5">
        <v>8898.2400000000016</v>
      </c>
      <c r="AN192" s="67"/>
      <c r="AO192" s="70">
        <f t="shared" si="30"/>
        <v>18442.766603546228</v>
      </c>
      <c r="AP192" s="5">
        <v>9006.9602433427699</v>
      </c>
      <c r="AQ192" s="5">
        <v>2716.3749382621118</v>
      </c>
      <c r="AR192" s="5">
        <v>1159.0486970712693</v>
      </c>
      <c r="AS192" s="5">
        <v>130.95700556645662</v>
      </c>
      <c r="AT192" s="5">
        <v>1920.4572558896589</v>
      </c>
      <c r="AU192" s="5">
        <v>607.14568235769605</v>
      </c>
      <c r="AV192" s="5">
        <v>2383.6339753183943</v>
      </c>
      <c r="AW192" s="5">
        <v>88.76488949229838</v>
      </c>
      <c r="AX192" s="5">
        <v>230.52170451061576</v>
      </c>
      <c r="AY192" s="53">
        <v>198.90221173495786</v>
      </c>
      <c r="AZ192" s="54">
        <v>2185.4656078405551</v>
      </c>
      <c r="BA192" s="22">
        <f t="shared" si="31"/>
        <v>296491.6051236238</v>
      </c>
    </row>
    <row r="193" spans="1:53" s="2" customFormat="1" outlineLevel="1">
      <c r="A193" s="34">
        <f t="shared" si="32"/>
        <v>188</v>
      </c>
      <c r="B193" s="35" t="s">
        <v>46</v>
      </c>
      <c r="C193" s="87">
        <v>2</v>
      </c>
      <c r="D193" s="36"/>
      <c r="E193" s="37">
        <v>615.42999999999995</v>
      </c>
      <c r="F193" s="47">
        <f t="shared" si="25"/>
        <v>47</v>
      </c>
      <c r="G193" s="5"/>
      <c r="H193" s="5"/>
      <c r="I193" s="5">
        <v>47</v>
      </c>
      <c r="J193" s="4"/>
      <c r="K193" s="48">
        <v>0</v>
      </c>
      <c r="L193" s="21">
        <f t="shared" si="26"/>
        <v>0</v>
      </c>
      <c r="M193" s="5"/>
      <c r="N193" s="23"/>
      <c r="O193" s="37"/>
      <c r="P193" s="21">
        <v>8824.1503956209472</v>
      </c>
      <c r="Q193" s="5">
        <v>1895.6271945876626</v>
      </c>
      <c r="R193" s="5">
        <v>65.602987760507162</v>
      </c>
      <c r="S193" s="48">
        <f t="shared" si="27"/>
        <v>10785.380577969117</v>
      </c>
      <c r="T193" s="57"/>
      <c r="U193" s="5">
        <v>0</v>
      </c>
      <c r="V193" s="5">
        <v>657.53233000000012</v>
      </c>
      <c r="W193" s="15">
        <f t="shared" si="28"/>
        <v>5038.9502770431764</v>
      </c>
      <c r="X193" s="5">
        <v>948.58271720990138</v>
      </c>
      <c r="Y193" s="5">
        <f t="shared" si="29"/>
        <v>286.4719805973902</v>
      </c>
      <c r="Z193" s="4">
        <v>2331.9804674940283</v>
      </c>
      <c r="AA193" s="23">
        <v>541.66219148687435</v>
      </c>
      <c r="AB193" s="23">
        <v>0</v>
      </c>
      <c r="AC193" s="5">
        <v>211.94355177568485</v>
      </c>
      <c r="AD193" s="4"/>
      <c r="AE193" s="4"/>
      <c r="AF193" s="4"/>
      <c r="AG193" s="4">
        <v>333</v>
      </c>
      <c r="AH193" s="23">
        <v>385.30936847929746</v>
      </c>
      <c r="AI193" s="23"/>
      <c r="AJ193" s="5"/>
      <c r="AK193" s="5"/>
      <c r="AL193" s="5"/>
      <c r="AM193" s="5">
        <v>717.22</v>
      </c>
      <c r="AN193" s="67"/>
      <c r="AO193" s="70">
        <f t="shared" si="30"/>
        <v>17407.797078035117</v>
      </c>
      <c r="AP193" s="5">
        <v>8501.5084545879599</v>
      </c>
      <c r="AQ193" s="5">
        <v>2563.9376526098154</v>
      </c>
      <c r="AR193" s="5">
        <v>1094.0053060313662</v>
      </c>
      <c r="AS193" s="5">
        <v>123.60797204957576</v>
      </c>
      <c r="AT193" s="5">
        <v>1812.6852074969675</v>
      </c>
      <c r="AU193" s="5">
        <v>573.07393529860576</v>
      </c>
      <c r="AV193" s="5">
        <v>2249.8694172421083</v>
      </c>
      <c r="AW193" s="5">
        <v>83.783589368800335</v>
      </c>
      <c r="AX193" s="5">
        <v>217.58530813007005</v>
      </c>
      <c r="AY193" s="53">
        <v>187.74023521984773</v>
      </c>
      <c r="AZ193" s="54">
        <v>2062.8218444730419</v>
      </c>
      <c r="BA193" s="22">
        <f t="shared" si="31"/>
        <v>36716.702107520454</v>
      </c>
    </row>
    <row r="194" spans="1:53" s="2" customFormat="1" outlineLevel="1">
      <c r="A194" s="34">
        <f t="shared" si="32"/>
        <v>189</v>
      </c>
      <c r="B194" s="35" t="s">
        <v>73</v>
      </c>
      <c r="C194" s="87">
        <v>36</v>
      </c>
      <c r="D194" s="36"/>
      <c r="E194" s="37">
        <v>738.92</v>
      </c>
      <c r="F194" s="47">
        <f t="shared" si="25"/>
        <v>0</v>
      </c>
      <c r="G194" s="5"/>
      <c r="H194" s="5"/>
      <c r="I194" s="5">
        <v>0</v>
      </c>
      <c r="J194" s="5"/>
      <c r="K194" s="48">
        <v>0</v>
      </c>
      <c r="L194" s="21">
        <f t="shared" si="26"/>
        <v>0</v>
      </c>
      <c r="M194" s="5"/>
      <c r="N194" s="23"/>
      <c r="O194" s="56"/>
      <c r="P194" s="21">
        <v>10594.773102273579</v>
      </c>
      <c r="Q194" s="5">
        <v>2275.9970209848648</v>
      </c>
      <c r="R194" s="5">
        <v>66.428662781040813</v>
      </c>
      <c r="S194" s="48">
        <f t="shared" si="27"/>
        <v>12937.198786039486</v>
      </c>
      <c r="T194" s="57"/>
      <c r="U194" s="5">
        <v>0</v>
      </c>
      <c r="V194" s="5">
        <v>766.4864</v>
      </c>
      <c r="W194" s="15">
        <f t="shared" si="28"/>
        <v>57477.038926142355</v>
      </c>
      <c r="X194" s="5">
        <v>40149.585875087461</v>
      </c>
      <c r="Y194" s="5">
        <f t="shared" si="29"/>
        <v>12125.174934276412</v>
      </c>
      <c r="Z194" s="4">
        <v>3501.8323400560375</v>
      </c>
      <c r="AA194" s="23">
        <v>650.35020478930358</v>
      </c>
      <c r="AB194" s="23">
        <v>0</v>
      </c>
      <c r="AC194" s="5">
        <v>254.47139281167478</v>
      </c>
      <c r="AD194" s="23"/>
      <c r="AE194" s="5"/>
      <c r="AF194" s="23"/>
      <c r="AG194" s="5">
        <v>333</v>
      </c>
      <c r="AH194" s="23">
        <v>462.62417912146373</v>
      </c>
      <c r="AI194" s="23"/>
      <c r="AJ194" s="5"/>
      <c r="AK194" s="5"/>
      <c r="AL194" s="5"/>
      <c r="AM194" s="5"/>
      <c r="AN194" s="67"/>
      <c r="AO194" s="70">
        <f t="shared" si="30"/>
        <v>20900.783869654886</v>
      </c>
      <c r="AP194" s="5">
        <v>10207.39097421987</v>
      </c>
      <c r="AQ194" s="5">
        <v>3078.4082840720221</v>
      </c>
      <c r="AR194" s="5">
        <v>1313.5245287566365</v>
      </c>
      <c r="AS194" s="5">
        <v>148.41070910887106</v>
      </c>
      <c r="AT194" s="5">
        <v>2176.4121890770011</v>
      </c>
      <c r="AU194" s="5">
        <v>688.06491765244732</v>
      </c>
      <c r="AV194" s="5">
        <v>2701.3202310393353</v>
      </c>
      <c r="AW194" s="5">
        <v>100.59530711274057</v>
      </c>
      <c r="AX194" s="5">
        <v>261.24520397684762</v>
      </c>
      <c r="AY194" s="53">
        <v>225.41152463911388</v>
      </c>
      <c r="AZ194" s="54">
        <v>2476.7403560405246</v>
      </c>
      <c r="BA194" s="22">
        <f t="shared" si="31"/>
        <v>94558.248337877245</v>
      </c>
    </row>
    <row r="195" spans="1:53" s="2" customFormat="1" outlineLevel="1">
      <c r="A195" s="34">
        <f t="shared" si="32"/>
        <v>190</v>
      </c>
      <c r="B195" s="35" t="s">
        <v>73</v>
      </c>
      <c r="C195" s="87">
        <v>38</v>
      </c>
      <c r="D195" s="36"/>
      <c r="E195" s="37">
        <v>748.22</v>
      </c>
      <c r="F195" s="47">
        <f t="shared" si="25"/>
        <v>0</v>
      </c>
      <c r="G195" s="5"/>
      <c r="H195" s="5"/>
      <c r="I195" s="5">
        <v>0</v>
      </c>
      <c r="J195" s="5"/>
      <c r="K195" s="48">
        <v>0</v>
      </c>
      <c r="L195" s="21">
        <f t="shared" si="26"/>
        <v>0</v>
      </c>
      <c r="M195" s="5"/>
      <c r="N195" s="23"/>
      <c r="O195" s="56"/>
      <c r="P195" s="21">
        <v>10728.118240923426</v>
      </c>
      <c r="Q195" s="5">
        <v>2304.6425743535101</v>
      </c>
      <c r="R195" s="5">
        <v>56.388276966831228</v>
      </c>
      <c r="S195" s="48">
        <f t="shared" si="27"/>
        <v>13089.149092243766</v>
      </c>
      <c r="T195" s="57"/>
      <c r="U195" s="5">
        <v>0</v>
      </c>
      <c r="V195" s="5">
        <v>766.4864</v>
      </c>
      <c r="W195" s="15">
        <f t="shared" si="28"/>
        <v>30757.009675732181</v>
      </c>
      <c r="X195" s="5">
        <v>20225.509361169228</v>
      </c>
      <c r="Y195" s="5">
        <f t="shared" si="29"/>
        <v>6108.1038270731069</v>
      </c>
      <c r="Z195" s="4">
        <v>2705.7401254218707</v>
      </c>
      <c r="AA195" s="23">
        <v>658.53547099476646</v>
      </c>
      <c r="AB195" s="23">
        <v>0</v>
      </c>
      <c r="AC195" s="5">
        <v>257.67415353428152</v>
      </c>
      <c r="AD195" s="23"/>
      <c r="AE195" s="5"/>
      <c r="AF195" s="23"/>
      <c r="AG195" s="5">
        <v>333</v>
      </c>
      <c r="AH195" s="23">
        <v>468.44673753892386</v>
      </c>
      <c r="AI195" s="23"/>
      <c r="AJ195" s="5"/>
      <c r="AK195" s="5"/>
      <c r="AL195" s="5"/>
      <c r="AM195" s="5"/>
      <c r="AN195" s="67"/>
      <c r="AO195" s="70">
        <f t="shared" si="30"/>
        <v>21163.839802621638</v>
      </c>
      <c r="AP195" s="5">
        <v>10335.860546108905</v>
      </c>
      <c r="AQ195" s="5">
        <v>3117.1529344291239</v>
      </c>
      <c r="AR195" s="5">
        <v>1330.0564647137589</v>
      </c>
      <c r="AS195" s="5">
        <v>150.27859682975085</v>
      </c>
      <c r="AT195" s="5">
        <v>2203.804374101654</v>
      </c>
      <c r="AU195" s="5">
        <v>696.72485882898582</v>
      </c>
      <c r="AV195" s="5">
        <v>2735.3188752073997</v>
      </c>
      <c r="AW195" s="5">
        <v>101.8613932332252</v>
      </c>
      <c r="AX195" s="5">
        <v>264.53321945482179</v>
      </c>
      <c r="AY195" s="53">
        <v>228.24853971401208</v>
      </c>
      <c r="AZ195" s="54">
        <v>2507.91245222303</v>
      </c>
      <c r="BA195" s="22">
        <f t="shared" si="31"/>
        <v>68284.397422820621</v>
      </c>
    </row>
    <row r="196" spans="1:53" s="2" customFormat="1" outlineLevel="1">
      <c r="A196" s="34">
        <f t="shared" si="32"/>
        <v>191</v>
      </c>
      <c r="B196" s="35" t="s">
        <v>74</v>
      </c>
      <c r="C196" s="87">
        <v>41</v>
      </c>
      <c r="D196" s="36"/>
      <c r="E196" s="37">
        <v>635.13</v>
      </c>
      <c r="F196" s="47">
        <f t="shared" si="25"/>
        <v>0</v>
      </c>
      <c r="G196" s="5"/>
      <c r="H196" s="5"/>
      <c r="I196" s="5">
        <v>0</v>
      </c>
      <c r="J196" s="5"/>
      <c r="K196" s="48">
        <v>0</v>
      </c>
      <c r="L196" s="21">
        <f t="shared" si="26"/>
        <v>0</v>
      </c>
      <c r="M196" s="5"/>
      <c r="N196" s="23"/>
      <c r="O196" s="56"/>
      <c r="P196" s="21">
        <v>9106.6126785673932</v>
      </c>
      <c r="Q196" s="5">
        <v>1956.3064850567275</v>
      </c>
      <c r="R196" s="5">
        <v>53.722145690850013</v>
      </c>
      <c r="S196" s="48">
        <f t="shared" si="27"/>
        <v>11116.641309314971</v>
      </c>
      <c r="T196" s="57"/>
      <c r="U196" s="5">
        <v>0</v>
      </c>
      <c r="V196" s="5">
        <v>706.66399999999999</v>
      </c>
      <c r="W196" s="15">
        <f t="shared" si="28"/>
        <v>66005.726387927716</v>
      </c>
      <c r="X196" s="5">
        <v>46139.89186345409</v>
      </c>
      <c r="Y196" s="5">
        <f t="shared" si="29"/>
        <v>13934.247342763134</v>
      </c>
      <c r="Z196" s="4">
        <v>4423.215238645309</v>
      </c>
      <c r="AA196" s="23">
        <v>559.00087366403727</v>
      </c>
      <c r="AB196" s="23">
        <v>0</v>
      </c>
      <c r="AC196" s="5">
        <v>218.72789438163673</v>
      </c>
      <c r="AD196" s="23"/>
      <c r="AE196" s="5"/>
      <c r="AF196" s="23"/>
      <c r="AG196" s="5">
        <v>333</v>
      </c>
      <c r="AH196" s="23">
        <v>397.64317501950859</v>
      </c>
      <c r="AI196" s="23"/>
      <c r="AJ196" s="5"/>
      <c r="AK196" s="5"/>
      <c r="AL196" s="5"/>
      <c r="AM196" s="5"/>
      <c r="AN196" s="67"/>
      <c r="AO196" s="70">
        <f t="shared" si="30"/>
        <v>17965.023086577585</v>
      </c>
      <c r="AP196" s="5">
        <v>8773.6429240733323</v>
      </c>
      <c r="AQ196" s="5">
        <v>2646.0096539038914</v>
      </c>
      <c r="AR196" s="5">
        <v>1129.0245682201087</v>
      </c>
      <c r="AS196" s="5">
        <v>127.56468044756845</v>
      </c>
      <c r="AT196" s="5">
        <v>1870.7095134094029</v>
      </c>
      <c r="AU196" s="5">
        <v>591.41811176933754</v>
      </c>
      <c r="AV196" s="5">
        <v>2321.8880505873617</v>
      </c>
      <c r="AW196" s="5">
        <v>86.465513731547304</v>
      </c>
      <c r="AX196" s="5">
        <v>224.550244142553</v>
      </c>
      <c r="AY196" s="53">
        <v>193.74982629248149</v>
      </c>
      <c r="AZ196" s="54">
        <v>2128.8530589671664</v>
      </c>
      <c r="BA196" s="22">
        <f t="shared" si="31"/>
        <v>97922.907842787448</v>
      </c>
    </row>
    <row r="197" spans="1:53" s="2" customFormat="1" outlineLevel="1">
      <c r="A197" s="34">
        <f t="shared" si="32"/>
        <v>192</v>
      </c>
      <c r="B197" s="35" t="s">
        <v>55</v>
      </c>
      <c r="C197" s="87">
        <v>36</v>
      </c>
      <c r="D197" s="36"/>
      <c r="E197" s="37">
        <v>605.1</v>
      </c>
      <c r="F197" s="47">
        <f t="shared" si="25"/>
        <v>0</v>
      </c>
      <c r="G197" s="5"/>
      <c r="H197" s="5"/>
      <c r="I197" s="5">
        <v>0</v>
      </c>
      <c r="J197" s="5"/>
      <c r="K197" s="48">
        <v>0</v>
      </c>
      <c r="L197" s="21">
        <f t="shared" si="26"/>
        <v>0</v>
      </c>
      <c r="M197" s="5"/>
      <c r="N197" s="23"/>
      <c r="O197" s="56"/>
      <c r="P197" s="21">
        <v>8676.036924410957</v>
      </c>
      <c r="Q197" s="5">
        <v>1863.8090691792643</v>
      </c>
      <c r="R197" s="5">
        <v>84.38753838894884</v>
      </c>
      <c r="S197" s="48">
        <f t="shared" si="27"/>
        <v>10624.233531979169</v>
      </c>
      <c r="T197" s="57"/>
      <c r="U197" s="5">
        <v>0</v>
      </c>
      <c r="V197" s="5">
        <v>766.4864</v>
      </c>
      <c r="W197" s="15">
        <f t="shared" si="28"/>
        <v>21849.852052056151</v>
      </c>
      <c r="X197" s="5">
        <v>11609.203208188959</v>
      </c>
      <c r="Y197" s="5">
        <f t="shared" si="29"/>
        <v>3505.9793688730656</v>
      </c>
      <c r="Z197" s="4">
        <v>5281.8710671898289</v>
      </c>
      <c r="AA197" s="23">
        <v>532.57038504575291</v>
      </c>
      <c r="AB197" s="23">
        <v>0</v>
      </c>
      <c r="AC197" s="5">
        <v>208.38607669347755</v>
      </c>
      <c r="AD197" s="23"/>
      <c r="AE197" s="5"/>
      <c r="AF197" s="23"/>
      <c r="AG197" s="5">
        <v>333</v>
      </c>
      <c r="AH197" s="23">
        <v>378.84194606506492</v>
      </c>
      <c r="AI197" s="23"/>
      <c r="AJ197" s="5"/>
      <c r="AK197" s="5"/>
      <c r="AL197" s="5"/>
      <c r="AM197" s="5"/>
      <c r="AN197" s="67"/>
      <c r="AO197" s="70">
        <f t="shared" si="30"/>
        <v>17115.606993352696</v>
      </c>
      <c r="AP197" s="5">
        <v>8358.8105322639058</v>
      </c>
      <c r="AQ197" s="5">
        <v>2520.9019280733787</v>
      </c>
      <c r="AR197" s="5">
        <v>1075.6424137263048</v>
      </c>
      <c r="AS197" s="5">
        <v>121.533210742405</v>
      </c>
      <c r="AT197" s="5">
        <v>1782.2592643459293</v>
      </c>
      <c r="AU197" s="5">
        <v>563.45488235735399</v>
      </c>
      <c r="AV197" s="5">
        <v>2212.1053318382264</v>
      </c>
      <c r="AW197" s="5">
        <v>82.377280807014756</v>
      </c>
      <c r="AX197" s="5">
        <v>213.93313609915896</v>
      </c>
      <c r="AY197" s="53">
        <v>184.58901309901998</v>
      </c>
      <c r="AZ197" s="54">
        <v>2028.1973548423671</v>
      </c>
      <c r="BA197" s="22">
        <f t="shared" si="31"/>
        <v>52384.376332230386</v>
      </c>
    </row>
    <row r="198" spans="1:53" s="2" customFormat="1" outlineLevel="1">
      <c r="A198" s="34">
        <f t="shared" si="32"/>
        <v>193</v>
      </c>
      <c r="B198" s="35" t="s">
        <v>75</v>
      </c>
      <c r="C198" s="87">
        <v>22</v>
      </c>
      <c r="D198" s="36"/>
      <c r="E198" s="37">
        <v>950.5</v>
      </c>
      <c r="F198" s="47">
        <f t="shared" si="25"/>
        <v>24963.634540225918</v>
      </c>
      <c r="G198" s="5">
        <v>19137.200107700399</v>
      </c>
      <c r="H198" s="5">
        <f t="shared" ref="H198:H200" si="38">G198*0.302</f>
        <v>5779.4344325255206</v>
      </c>
      <c r="I198" s="5">
        <v>47</v>
      </c>
      <c r="J198" s="5"/>
      <c r="K198" s="48">
        <v>0</v>
      </c>
      <c r="L198" s="21">
        <f t="shared" si="26"/>
        <v>0</v>
      </c>
      <c r="M198" s="5"/>
      <c r="N198" s="23"/>
      <c r="O198" s="56"/>
      <c r="P198" s="21">
        <v>13628.446697492338</v>
      </c>
      <c r="Q198" s="5">
        <v>2927.6987609566859</v>
      </c>
      <c r="R198" s="5">
        <v>50.210807297075235</v>
      </c>
      <c r="S198" s="48">
        <f t="shared" si="27"/>
        <v>16606.356265746101</v>
      </c>
      <c r="T198" s="57"/>
      <c r="U198" s="5">
        <v>0</v>
      </c>
      <c r="V198" s="5">
        <v>766.4864</v>
      </c>
      <c r="W198" s="15">
        <f t="shared" si="28"/>
        <v>36473.081529049312</v>
      </c>
      <c r="X198" s="5">
        <v>23197.83846679292</v>
      </c>
      <c r="Y198" s="5">
        <f t="shared" si="29"/>
        <v>7005.747216971462</v>
      </c>
      <c r="Z198" s="4">
        <v>4177.4999989488224</v>
      </c>
      <c r="AA198" s="23">
        <v>836.56941164433658</v>
      </c>
      <c r="AB198" s="23">
        <v>0</v>
      </c>
      <c r="AC198" s="5">
        <v>327.33592116534527</v>
      </c>
      <c r="AD198" s="23"/>
      <c r="AE198" s="5"/>
      <c r="AF198" s="23"/>
      <c r="AG198" s="5">
        <v>333</v>
      </c>
      <c r="AH198" s="23">
        <v>595.09051352643223</v>
      </c>
      <c r="AI198" s="23"/>
      <c r="AJ198" s="5"/>
      <c r="AK198" s="5"/>
      <c r="AL198" s="5"/>
      <c r="AM198" s="5"/>
      <c r="AN198" s="67"/>
      <c r="AO198" s="70">
        <f t="shared" si="30"/>
        <v>26885.447772569387</v>
      </c>
      <c r="AP198" s="5">
        <v>13130.142804357694</v>
      </c>
      <c r="AQ198" s="5">
        <v>3959.8699101532738</v>
      </c>
      <c r="AR198" s="5">
        <v>1689.6349599187779</v>
      </c>
      <c r="AS198" s="5">
        <v>190.90615899959667</v>
      </c>
      <c r="AT198" s="5">
        <v>2799.599125369039</v>
      </c>
      <c r="AU198" s="5">
        <v>885.08323530104929</v>
      </c>
      <c r="AV198" s="5">
        <v>3474.8076647037419</v>
      </c>
      <c r="AW198" s="5">
        <v>129.3994470452281</v>
      </c>
      <c r="AX198" s="5">
        <v>336.04932385101733</v>
      </c>
      <c r="AY198" s="53">
        <v>289.95514286996939</v>
      </c>
      <c r="AZ198" s="54">
        <v>3185.9223033840185</v>
      </c>
      <c r="BA198" s="22">
        <f t="shared" si="31"/>
        <v>108880.92881097473</v>
      </c>
    </row>
    <row r="199" spans="1:53" s="2" customFormat="1" outlineLevel="1">
      <c r="A199" s="34">
        <f t="shared" si="32"/>
        <v>194</v>
      </c>
      <c r="B199" s="35" t="s">
        <v>76</v>
      </c>
      <c r="C199" s="87">
        <v>9</v>
      </c>
      <c r="D199" s="36"/>
      <c r="E199" s="37">
        <v>565.54999999999995</v>
      </c>
      <c r="F199" s="47">
        <f t="shared" ref="F199:F262" si="39">G199+H199+I199+J199+K199</f>
        <v>28471.688265167701</v>
      </c>
      <c r="G199" s="5">
        <v>21867.656117640323</v>
      </c>
      <c r="H199" s="5">
        <f t="shared" si="38"/>
        <v>6604.0321475273777</v>
      </c>
      <c r="I199" s="5">
        <v>0</v>
      </c>
      <c r="J199" s="5"/>
      <c r="K199" s="48">
        <v>0</v>
      </c>
      <c r="L199" s="21">
        <f t="shared" ref="L199:L262" si="40">M199+N199+O199</f>
        <v>0</v>
      </c>
      <c r="M199" s="5"/>
      <c r="N199" s="23"/>
      <c r="O199" s="56"/>
      <c r="P199" s="21">
        <v>8108.961630475319</v>
      </c>
      <c r="Q199" s="5">
        <v>1741.9884631868001</v>
      </c>
      <c r="R199" s="5">
        <v>50.62719609775295</v>
      </c>
      <c r="S199" s="48">
        <f t="shared" ref="S199:S262" si="41">P199+Q199+R199</f>
        <v>9901.5772897598727</v>
      </c>
      <c r="T199" s="57"/>
      <c r="U199" s="5">
        <v>0</v>
      </c>
      <c r="V199" s="5">
        <v>383.2432</v>
      </c>
      <c r="W199" s="15">
        <f t="shared" ref="W199:W262" si="42">X199+Y199+Z199+AA199+AB199+AC199+AD199+AE199+AF199+AG199+AH199</f>
        <v>25787.536482956024</v>
      </c>
      <c r="X199" s="5">
        <v>17396.308800000003</v>
      </c>
      <c r="Y199" s="5">
        <f t="shared" ref="Y199:Y262" si="43">X199*30.2%</f>
        <v>5253.685257600001</v>
      </c>
      <c r="Z199" s="4">
        <v>1757.935270284594</v>
      </c>
      <c r="AA199" s="23">
        <v>497.7610002687581</v>
      </c>
      <c r="AB199" s="23">
        <v>0</v>
      </c>
      <c r="AC199" s="5">
        <v>194.76573405056394</v>
      </c>
      <c r="AD199" s="23"/>
      <c r="AE199" s="5"/>
      <c r="AF199" s="23"/>
      <c r="AG199" s="5">
        <v>333</v>
      </c>
      <c r="AH199" s="23">
        <v>354.0804207521029</v>
      </c>
      <c r="AI199" s="23"/>
      <c r="AJ199" s="5"/>
      <c r="AK199" s="5"/>
      <c r="AL199" s="5"/>
      <c r="AM199" s="5">
        <v>1527.2469926090887</v>
      </c>
      <c r="AN199" s="67"/>
      <c r="AO199" s="70">
        <f t="shared" ref="AO199:AO262" si="44">AP199+AQ199+AR199+AS199+AT199+AU199+AV199+AW199+AX199+AY199</f>
        <v>15996.912138639256</v>
      </c>
      <c r="AP199" s="5">
        <v>7812.4695034239803</v>
      </c>
      <c r="AQ199" s="5">
        <v>2356.1330117697885</v>
      </c>
      <c r="AR199" s="5">
        <v>1005.3372452204784</v>
      </c>
      <c r="AS199" s="5">
        <v>113.58966672511508</v>
      </c>
      <c r="AT199" s="5">
        <v>1665.7688430851761</v>
      </c>
      <c r="AU199" s="5">
        <v>526.6268529453007</v>
      </c>
      <c r="AV199" s="5">
        <v>2067.5196999192012</v>
      </c>
      <c r="AW199" s="5">
        <v>76.993011337642017</v>
      </c>
      <c r="AX199" s="5">
        <v>199.95023156648375</v>
      </c>
      <c r="AY199" s="53">
        <v>172.52407264609278</v>
      </c>
      <c r="AZ199" s="54">
        <v>1895.6321501092386</v>
      </c>
      <c r="BA199" s="22">
        <f t="shared" ref="BA199:BA262" si="45">AZ199+AO199+AN199+AM199+AI199+W199+V199+U199+T199+S199+L199+F199</f>
        <v>83963.836519241187</v>
      </c>
    </row>
    <row r="200" spans="1:53" s="2" customFormat="1" outlineLevel="1">
      <c r="A200" s="34">
        <f t="shared" ref="A200:A236" si="46">A199+1</f>
        <v>195</v>
      </c>
      <c r="B200" s="35" t="s">
        <v>76</v>
      </c>
      <c r="C200" s="87">
        <v>11</v>
      </c>
      <c r="D200" s="36"/>
      <c r="E200" s="37">
        <v>570.24</v>
      </c>
      <c r="F200" s="47">
        <f t="shared" si="39"/>
        <v>28707.798632002883</v>
      </c>
      <c r="G200" s="5">
        <v>22049.00048540928</v>
      </c>
      <c r="H200" s="5">
        <f t="shared" si="38"/>
        <v>6658.7981465936027</v>
      </c>
      <c r="I200" s="5">
        <v>0</v>
      </c>
      <c r="J200" s="5"/>
      <c r="K200" s="48">
        <v>0</v>
      </c>
      <c r="L200" s="21">
        <f t="shared" si="40"/>
        <v>0</v>
      </c>
      <c r="M200" s="5"/>
      <c r="N200" s="23"/>
      <c r="O200" s="56"/>
      <c r="P200" s="21">
        <v>8176.2077272783072</v>
      </c>
      <c r="Q200" s="5">
        <v>1756.4344465522784</v>
      </c>
      <c r="R200" s="5">
        <v>50.54551641830232</v>
      </c>
      <c r="S200" s="48">
        <f t="shared" si="41"/>
        <v>9983.1876902488875</v>
      </c>
      <c r="T200" s="57"/>
      <c r="U200" s="5">
        <v>0</v>
      </c>
      <c r="V200" s="5">
        <v>383.2432</v>
      </c>
      <c r="W200" s="15">
        <f t="shared" si="42"/>
        <v>10272.008846415196</v>
      </c>
      <c r="X200" s="5">
        <v>5077.7333925651255</v>
      </c>
      <c r="Y200" s="5">
        <f t="shared" si="43"/>
        <v>1533.4754845546679</v>
      </c>
      <c r="Z200" s="4">
        <v>2272.5134975282235</v>
      </c>
      <c r="AA200" s="23">
        <v>501.88883881753441</v>
      </c>
      <c r="AB200" s="23">
        <v>0</v>
      </c>
      <c r="AC200" s="5">
        <v>196.38088972680322</v>
      </c>
      <c r="AD200" s="23"/>
      <c r="AE200" s="5"/>
      <c r="AF200" s="23"/>
      <c r="AG200" s="5">
        <v>333</v>
      </c>
      <c r="AH200" s="23">
        <v>357.01674322284344</v>
      </c>
      <c r="AI200" s="23"/>
      <c r="AJ200" s="5"/>
      <c r="AK200" s="5"/>
      <c r="AL200" s="5"/>
      <c r="AM200" s="5">
        <v>1539.912165264622</v>
      </c>
      <c r="AN200" s="67"/>
      <c r="AO200" s="70">
        <f t="shared" si="44"/>
        <v>16129.571528490234</v>
      </c>
      <c r="AP200" s="5">
        <v>7877.2568466669445</v>
      </c>
      <c r="AQ200" s="5">
        <v>2375.671980605789</v>
      </c>
      <c r="AR200" s="5">
        <v>1013.6743182999303</v>
      </c>
      <c r="AS200" s="5">
        <v>114.53164451123618</v>
      </c>
      <c r="AT200" s="5">
        <v>1679.5827514470707</v>
      </c>
      <c r="AU200" s="5">
        <v>530.99407059239377</v>
      </c>
      <c r="AV200" s="5">
        <v>2084.6652527308379</v>
      </c>
      <c r="AW200" s="5">
        <v>77.631499929585331</v>
      </c>
      <c r="AX200" s="5">
        <v>201.60838130752666</v>
      </c>
      <c r="AY200" s="53">
        <v>173.95478239891776</v>
      </c>
      <c r="AZ200" s="54">
        <v>1911.3522717324593</v>
      </c>
      <c r="BA200" s="22">
        <f t="shared" si="45"/>
        <v>68927.074334154284</v>
      </c>
    </row>
    <row r="201" spans="1:53" s="2" customFormat="1" outlineLevel="1">
      <c r="A201" s="34">
        <f t="shared" si="46"/>
        <v>196</v>
      </c>
      <c r="B201" s="35" t="s">
        <v>76</v>
      </c>
      <c r="C201" s="87">
        <v>15</v>
      </c>
      <c r="D201" s="36"/>
      <c r="E201" s="37">
        <v>569.32000000000005</v>
      </c>
      <c r="F201" s="47">
        <f t="shared" si="39"/>
        <v>0</v>
      </c>
      <c r="G201" s="5"/>
      <c r="H201" s="5"/>
      <c r="I201" s="5">
        <v>0</v>
      </c>
      <c r="J201" s="5"/>
      <c r="K201" s="48">
        <v>0</v>
      </c>
      <c r="L201" s="21">
        <f t="shared" si="40"/>
        <v>0</v>
      </c>
      <c r="M201" s="5"/>
      <c r="N201" s="23"/>
      <c r="O201" s="56"/>
      <c r="P201" s="21">
        <v>8163.0165952828374</v>
      </c>
      <c r="Q201" s="5">
        <v>1753.6006928857025</v>
      </c>
      <c r="R201" s="5">
        <v>49.486344053252175</v>
      </c>
      <c r="S201" s="48">
        <f t="shared" si="41"/>
        <v>9966.1036322217915</v>
      </c>
      <c r="T201" s="57"/>
      <c r="U201" s="5">
        <v>0</v>
      </c>
      <c r="V201" s="5">
        <v>431.14859999999999</v>
      </c>
      <c r="W201" s="15">
        <f t="shared" si="42"/>
        <v>8055.4054265895438</v>
      </c>
      <c r="X201" s="5">
        <v>3762.8016165279178</v>
      </c>
      <c r="Y201" s="5">
        <f t="shared" si="43"/>
        <v>1136.3660881914311</v>
      </c>
      <c r="Z201" s="4">
        <v>1769.6538026318185</v>
      </c>
      <c r="AA201" s="23">
        <v>501.07911355849944</v>
      </c>
      <c r="AB201" s="23">
        <v>0</v>
      </c>
      <c r="AC201" s="5">
        <v>196.06405748327654</v>
      </c>
      <c r="AD201" s="23"/>
      <c r="AE201" s="5"/>
      <c r="AF201" s="23"/>
      <c r="AG201" s="5">
        <v>333</v>
      </c>
      <c r="AH201" s="23">
        <v>356.44074819660011</v>
      </c>
      <c r="AI201" s="23"/>
      <c r="AJ201" s="5"/>
      <c r="AK201" s="5"/>
      <c r="AL201" s="5"/>
      <c r="AM201" s="5">
        <v>1537.4277390720656</v>
      </c>
      <c r="AN201" s="67"/>
      <c r="AO201" s="70">
        <f t="shared" si="44"/>
        <v>16103.548791035457</v>
      </c>
      <c r="AP201" s="5">
        <v>7864.5480288026529</v>
      </c>
      <c r="AQ201" s="5">
        <v>2371.8391764844414</v>
      </c>
      <c r="AR201" s="5">
        <v>1012.0389009794409</v>
      </c>
      <c r="AS201" s="5">
        <v>114.34686422056851</v>
      </c>
      <c r="AT201" s="5">
        <v>1676.8729869069975</v>
      </c>
      <c r="AU201" s="5">
        <v>530.13738823944584</v>
      </c>
      <c r="AV201" s="5">
        <v>2081.3019459959328</v>
      </c>
      <c r="AW201" s="5">
        <v>77.506252700462127</v>
      </c>
      <c r="AX201" s="5">
        <v>201.28311526024316</v>
      </c>
      <c r="AY201" s="53">
        <v>173.67413144527191</v>
      </c>
      <c r="AZ201" s="54">
        <v>1908.2685804972007</v>
      </c>
      <c r="BA201" s="22">
        <f t="shared" si="45"/>
        <v>38001.902769416061</v>
      </c>
    </row>
    <row r="202" spans="1:53" s="2" customFormat="1" outlineLevel="1">
      <c r="A202" s="34">
        <f t="shared" si="46"/>
        <v>197</v>
      </c>
      <c r="B202" s="35" t="s">
        <v>76</v>
      </c>
      <c r="C202" s="87">
        <v>17</v>
      </c>
      <c r="D202" s="36"/>
      <c r="E202" s="37">
        <v>557.39</v>
      </c>
      <c r="F202" s="47">
        <f t="shared" si="39"/>
        <v>28087.886432891566</v>
      </c>
      <c r="G202" s="5">
        <v>21552.14011742824</v>
      </c>
      <c r="H202" s="5">
        <f t="shared" ref="H202:H206" si="47">G202*0.302</f>
        <v>6508.7463154633278</v>
      </c>
      <c r="I202" s="5">
        <v>27</v>
      </c>
      <c r="J202" s="5"/>
      <c r="K202" s="48">
        <v>0</v>
      </c>
      <c r="L202" s="21">
        <f t="shared" si="40"/>
        <v>0</v>
      </c>
      <c r="M202" s="5"/>
      <c r="N202" s="23"/>
      <c r="O202" s="56"/>
      <c r="P202" s="21">
        <v>7991.9620249502932</v>
      </c>
      <c r="Q202" s="5">
        <v>1716.8543002310857</v>
      </c>
      <c r="R202" s="5">
        <v>50.013710679270439</v>
      </c>
      <c r="S202" s="48">
        <f t="shared" si="41"/>
        <v>9758.8300358606484</v>
      </c>
      <c r="T202" s="57"/>
      <c r="U202" s="5">
        <v>0</v>
      </c>
      <c r="V202" s="5">
        <v>383.2432</v>
      </c>
      <c r="W202" s="15">
        <f t="shared" si="42"/>
        <v>24567.575334993089</v>
      </c>
      <c r="X202" s="5">
        <v>16044.929386108175</v>
      </c>
      <c r="Y202" s="5">
        <f t="shared" si="43"/>
        <v>4845.5686746046686</v>
      </c>
      <c r="Z202" s="4">
        <v>2312.5710198990892</v>
      </c>
      <c r="AA202" s="23">
        <v>490.57908927557787</v>
      </c>
      <c r="AB202" s="23">
        <v>0</v>
      </c>
      <c r="AC202" s="5">
        <v>191.95556980363153</v>
      </c>
      <c r="AD202" s="23"/>
      <c r="AE202" s="5"/>
      <c r="AF202" s="23"/>
      <c r="AG202" s="5">
        <v>333</v>
      </c>
      <c r="AH202" s="23">
        <v>348.97159530194432</v>
      </c>
      <c r="AI202" s="23"/>
      <c r="AJ202" s="5"/>
      <c r="AK202" s="5"/>
      <c r="AL202" s="5"/>
      <c r="AM202" s="5">
        <v>1505.2112124664134</v>
      </c>
      <c r="AN202" s="67"/>
      <c r="AO202" s="70">
        <f t="shared" si="44"/>
        <v>15766.101771649081</v>
      </c>
      <c r="AP202" s="5">
        <v>7699.7478145406994</v>
      </c>
      <c r="AQ202" s="5">
        <v>2322.1377056500087</v>
      </c>
      <c r="AR202" s="5">
        <v>990.83180463874533</v>
      </c>
      <c r="AS202" s="5">
        <v>111.95074588614958</v>
      </c>
      <c r="AT202" s="5">
        <v>1641.734409773223</v>
      </c>
      <c r="AU202" s="5">
        <v>519.02845294524127</v>
      </c>
      <c r="AV202" s="5">
        <v>2037.688631487868</v>
      </c>
      <c r="AW202" s="5">
        <v>75.882122870636167</v>
      </c>
      <c r="AX202" s="5">
        <v>197.06526314709996</v>
      </c>
      <c r="AY202" s="53">
        <v>170.03482070940791</v>
      </c>
      <c r="AZ202" s="54">
        <v>1868.2811495878145</v>
      </c>
      <c r="BA202" s="22">
        <f t="shared" si="45"/>
        <v>81937.129137448617</v>
      </c>
    </row>
    <row r="203" spans="1:53" s="2" customFormat="1" outlineLevel="1">
      <c r="A203" s="34">
        <f t="shared" si="46"/>
        <v>198</v>
      </c>
      <c r="B203" s="35" t="s">
        <v>76</v>
      </c>
      <c r="C203" s="87">
        <v>19</v>
      </c>
      <c r="D203" s="36"/>
      <c r="E203" s="37">
        <v>563.33000000000004</v>
      </c>
      <c r="F203" s="47">
        <f t="shared" si="39"/>
        <v>28359.926001974931</v>
      </c>
      <c r="G203" s="5">
        <v>21781.817205817919</v>
      </c>
      <c r="H203" s="5">
        <f t="shared" si="47"/>
        <v>6578.1087961570111</v>
      </c>
      <c r="I203" s="5">
        <v>0</v>
      </c>
      <c r="J203" s="5"/>
      <c r="K203" s="48">
        <v>0</v>
      </c>
      <c r="L203" s="21">
        <f t="shared" si="40"/>
        <v>0</v>
      </c>
      <c r="M203" s="5"/>
      <c r="N203" s="23"/>
      <c r="O203" s="56"/>
      <c r="P203" s="21">
        <v>8077.1308554427769</v>
      </c>
      <c r="Q203" s="5">
        <v>1735.1504923826722</v>
      </c>
      <c r="R203" s="5">
        <v>50.132678908035487</v>
      </c>
      <c r="S203" s="48">
        <f t="shared" si="41"/>
        <v>9862.4140267334842</v>
      </c>
      <c r="T203" s="57"/>
      <c r="U203" s="5">
        <v>0</v>
      </c>
      <c r="V203" s="5">
        <v>383.2432</v>
      </c>
      <c r="W203" s="15">
        <f t="shared" si="42"/>
        <v>3126.5335239604042</v>
      </c>
      <c r="X203" s="5">
        <v>0</v>
      </c>
      <c r="Y203" s="5">
        <f t="shared" si="43"/>
        <v>0</v>
      </c>
      <c r="Z203" s="4">
        <v>1751.0347021650086</v>
      </c>
      <c r="AA203" s="23">
        <v>495.8070980132606</v>
      </c>
      <c r="AB203" s="23">
        <v>0</v>
      </c>
      <c r="AC203" s="5">
        <v>194.0012040716191</v>
      </c>
      <c r="AD203" s="23"/>
      <c r="AE203" s="5"/>
      <c r="AF203" s="23"/>
      <c r="AG203" s="5">
        <v>333</v>
      </c>
      <c r="AH203" s="23">
        <v>352.69051971051567</v>
      </c>
      <c r="AI203" s="23"/>
      <c r="AJ203" s="5"/>
      <c r="AK203" s="5"/>
      <c r="AL203" s="5"/>
      <c r="AM203" s="5">
        <v>1521.2519641879203</v>
      </c>
      <c r="AN203" s="67"/>
      <c r="AO203" s="70">
        <f t="shared" si="44"/>
        <v>15934.118141737521</v>
      </c>
      <c r="AP203" s="5">
        <v>7781.802573360148</v>
      </c>
      <c r="AQ203" s="5">
        <v>2346.8842887813194</v>
      </c>
      <c r="AR203" s="5">
        <v>1001.3909121210365</v>
      </c>
      <c r="AS203" s="5">
        <v>113.14378384980832</v>
      </c>
      <c r="AT203" s="5">
        <v>1659.2300634341302</v>
      </c>
      <c r="AU203" s="5">
        <v>524.55964118057875</v>
      </c>
      <c r="AV203" s="5">
        <v>2059.4038945371481</v>
      </c>
      <c r="AW203" s="5">
        <v>76.690784328236035</v>
      </c>
      <c r="AX203" s="5">
        <v>199.16535045238678</v>
      </c>
      <c r="AY203" s="53">
        <v>171.84684969273002</v>
      </c>
      <c r="AZ203" s="54">
        <v>1888.1910690850282</v>
      </c>
      <c r="BA203" s="22">
        <f t="shared" si="45"/>
        <v>61075.677927679288</v>
      </c>
    </row>
    <row r="204" spans="1:53" s="2" customFormat="1" outlineLevel="1">
      <c r="A204" s="34">
        <f t="shared" si="46"/>
        <v>199</v>
      </c>
      <c r="B204" s="35" t="s">
        <v>76</v>
      </c>
      <c r="C204" s="87">
        <v>21</v>
      </c>
      <c r="D204" s="36"/>
      <c r="E204" s="37">
        <v>564.66999999999996</v>
      </c>
      <c r="F204" s="47">
        <f t="shared" si="39"/>
        <v>28427.386106784987</v>
      </c>
      <c r="G204" s="5">
        <v>21833.629882323337</v>
      </c>
      <c r="H204" s="5">
        <f t="shared" si="47"/>
        <v>6593.7562244616474</v>
      </c>
      <c r="I204" s="5">
        <v>0</v>
      </c>
      <c r="J204" s="5"/>
      <c r="K204" s="48">
        <v>0</v>
      </c>
      <c r="L204" s="21">
        <f t="shared" si="40"/>
        <v>0</v>
      </c>
      <c r="M204" s="5"/>
      <c r="N204" s="23"/>
      <c r="O204" s="56"/>
      <c r="P204" s="21">
        <v>8096.3440259579129</v>
      </c>
      <c r="Q204" s="5">
        <v>1739.2779162013796</v>
      </c>
      <c r="R204" s="5">
        <v>50.476266255289815</v>
      </c>
      <c r="S204" s="48">
        <f t="shared" si="41"/>
        <v>9886.0982084145817</v>
      </c>
      <c r="T204" s="57"/>
      <c r="U204" s="5">
        <v>0</v>
      </c>
      <c r="V204" s="5">
        <v>383.2432</v>
      </c>
      <c r="W204" s="15">
        <f t="shared" si="42"/>
        <v>3307.1785365145133</v>
      </c>
      <c r="X204" s="5">
        <v>0</v>
      </c>
      <c r="Y204" s="5">
        <f t="shared" si="43"/>
        <v>0</v>
      </c>
      <c r="Z204" s="4">
        <v>1929.1999099489021</v>
      </c>
      <c r="AA204" s="23">
        <v>496.98648045576795</v>
      </c>
      <c r="AB204" s="23">
        <v>0</v>
      </c>
      <c r="AC204" s="5">
        <v>194.46267712197312</v>
      </c>
      <c r="AD204" s="23"/>
      <c r="AE204" s="5"/>
      <c r="AF204" s="23"/>
      <c r="AG204" s="5">
        <v>333</v>
      </c>
      <c r="AH204" s="23">
        <v>353.52946898786996</v>
      </c>
      <c r="AI204" s="23"/>
      <c r="AJ204" s="5"/>
      <c r="AK204" s="5"/>
      <c r="AL204" s="5"/>
      <c r="AM204" s="5">
        <v>1524.8705849466435</v>
      </c>
      <c r="AN204" s="67"/>
      <c r="AO204" s="70">
        <f t="shared" si="44"/>
        <v>15972.020824552079</v>
      </c>
      <c r="AP204" s="5">
        <v>7800.3132428581357</v>
      </c>
      <c r="AQ204" s="5">
        <v>2352.46685130589</v>
      </c>
      <c r="AR204" s="5">
        <v>1003.7729330008796</v>
      </c>
      <c r="AS204" s="5">
        <v>113.41292036012858</v>
      </c>
      <c r="AT204" s="5">
        <v>1663.1768943946711</v>
      </c>
      <c r="AU204" s="5">
        <v>525.80741765117659</v>
      </c>
      <c r="AV204" s="5">
        <v>2064.3026239119004</v>
      </c>
      <c r="AW204" s="5">
        <v>76.873209640219798</v>
      </c>
      <c r="AX204" s="5">
        <v>199.63910752125608</v>
      </c>
      <c r="AY204" s="53">
        <v>172.25562390782281</v>
      </c>
      <c r="AZ204" s="54">
        <v>1892.6825324059478</v>
      </c>
      <c r="BA204" s="22">
        <f t="shared" si="45"/>
        <v>61393.479993618756</v>
      </c>
    </row>
    <row r="205" spans="1:53" s="2" customFormat="1" outlineLevel="1">
      <c r="A205" s="34">
        <f t="shared" si="46"/>
        <v>200</v>
      </c>
      <c r="B205" s="35" t="s">
        <v>76</v>
      </c>
      <c r="C205" s="87">
        <v>23</v>
      </c>
      <c r="D205" s="36"/>
      <c r="E205" s="37">
        <v>568.54</v>
      </c>
      <c r="F205" s="47">
        <f t="shared" si="39"/>
        <v>28622.214916945355</v>
      </c>
      <c r="G205" s="5">
        <v>21983.267985365095</v>
      </c>
      <c r="H205" s="5">
        <f t="shared" si="47"/>
        <v>6638.9469315802589</v>
      </c>
      <c r="I205" s="5">
        <v>0</v>
      </c>
      <c r="J205" s="5"/>
      <c r="K205" s="48">
        <v>0</v>
      </c>
      <c r="L205" s="21">
        <f t="shared" si="40"/>
        <v>0</v>
      </c>
      <c r="M205" s="5"/>
      <c r="N205" s="23"/>
      <c r="O205" s="56"/>
      <c r="P205" s="21">
        <v>8151.8328094605931</v>
      </c>
      <c r="Q205" s="5">
        <v>1751.1981626031711</v>
      </c>
      <c r="R205" s="5">
        <v>49.669235509413383</v>
      </c>
      <c r="S205" s="48">
        <f t="shared" si="41"/>
        <v>9952.7002075731762</v>
      </c>
      <c r="T205" s="57"/>
      <c r="U205" s="5">
        <v>0</v>
      </c>
      <c r="V205" s="5">
        <v>383.2432</v>
      </c>
      <c r="W205" s="15">
        <f t="shared" si="42"/>
        <v>5472.3697294879521</v>
      </c>
      <c r="X205" s="5">
        <v>0</v>
      </c>
      <c r="Y205" s="5">
        <f t="shared" si="43"/>
        <v>0</v>
      </c>
      <c r="Z205" s="4">
        <v>4087.2292786979101</v>
      </c>
      <c r="AA205" s="23">
        <v>500.39260736062192</v>
      </c>
      <c r="AB205" s="23">
        <v>0</v>
      </c>
      <c r="AC205" s="5">
        <v>195.79543884202565</v>
      </c>
      <c r="AD205" s="23"/>
      <c r="AE205" s="5"/>
      <c r="AF205" s="23"/>
      <c r="AG205" s="5">
        <v>333</v>
      </c>
      <c r="AH205" s="23">
        <v>355.9524045873938</v>
      </c>
      <c r="AI205" s="23"/>
      <c r="AJ205" s="5"/>
      <c r="AK205" s="5"/>
      <c r="AL205" s="5"/>
      <c r="AM205" s="5">
        <v>1535.3213777348976</v>
      </c>
      <c r="AN205" s="67"/>
      <c r="AO205" s="70">
        <f t="shared" si="44"/>
        <v>16081.486035367279</v>
      </c>
      <c r="AP205" s="5">
        <v>7853.773161482929</v>
      </c>
      <c r="AQ205" s="5">
        <v>2368.5896251641689</v>
      </c>
      <c r="AR205" s="5">
        <v>1010.6523515120693</v>
      </c>
      <c r="AS205" s="5">
        <v>114.19020266978504</v>
      </c>
      <c r="AT205" s="5">
        <v>1674.5755778404136</v>
      </c>
      <c r="AU205" s="5">
        <v>529.41107059238141</v>
      </c>
      <c r="AV205" s="5">
        <v>2078.4504468076434</v>
      </c>
      <c r="AW205" s="5">
        <v>77.400064832292443</v>
      </c>
      <c r="AX205" s="5">
        <v>201.00734622015503</v>
      </c>
      <c r="AY205" s="53">
        <v>173.43618824544177</v>
      </c>
      <c r="AZ205" s="54">
        <v>1905.6541466238293</v>
      </c>
      <c r="BA205" s="22">
        <f t="shared" si="45"/>
        <v>63952.98961373249</v>
      </c>
    </row>
    <row r="206" spans="1:53" s="2" customFormat="1" outlineLevel="1">
      <c r="A206" s="34">
        <f t="shared" si="46"/>
        <v>201</v>
      </c>
      <c r="B206" s="35" t="s">
        <v>76</v>
      </c>
      <c r="C206" s="87">
        <v>25</v>
      </c>
      <c r="D206" s="36"/>
      <c r="E206" s="37">
        <v>559.45000000000005</v>
      </c>
      <c r="F206" s="47">
        <f t="shared" si="39"/>
        <v>28164.59375819657</v>
      </c>
      <c r="G206" s="5">
        <v>21631.792441011192</v>
      </c>
      <c r="H206" s="5">
        <f t="shared" si="47"/>
        <v>6532.80131718538</v>
      </c>
      <c r="I206" s="5">
        <v>0</v>
      </c>
      <c r="J206" s="5"/>
      <c r="K206" s="48">
        <v>0</v>
      </c>
      <c r="L206" s="21">
        <f t="shared" si="40"/>
        <v>0</v>
      </c>
      <c r="M206" s="5"/>
      <c r="N206" s="23"/>
      <c r="O206" s="56"/>
      <c r="P206" s="21">
        <v>8021.4986900705835</v>
      </c>
      <c r="Q206" s="5">
        <v>1723.1994443105925</v>
      </c>
      <c r="R206" s="5">
        <v>50.085624310091106</v>
      </c>
      <c r="S206" s="48">
        <f t="shared" si="41"/>
        <v>9794.7837586912683</v>
      </c>
      <c r="T206" s="57"/>
      <c r="U206" s="5">
        <v>0</v>
      </c>
      <c r="V206" s="5">
        <v>383.2432</v>
      </c>
      <c r="W206" s="15">
        <f t="shared" si="42"/>
        <v>3107.2927413410393</v>
      </c>
      <c r="X206" s="5">
        <v>0</v>
      </c>
      <c r="Y206" s="5">
        <f t="shared" si="43"/>
        <v>0</v>
      </c>
      <c r="Z206" s="4">
        <v>1738.974249775822</v>
      </c>
      <c r="AA206" s="23">
        <v>492.39216974689538</v>
      </c>
      <c r="AB206" s="23">
        <v>0</v>
      </c>
      <c r="AC206" s="5">
        <v>192.6649985228326</v>
      </c>
      <c r="AD206" s="23"/>
      <c r="AE206" s="5"/>
      <c r="AF206" s="23"/>
      <c r="AG206" s="5">
        <v>333</v>
      </c>
      <c r="AH206" s="23">
        <v>350.26132329548921</v>
      </c>
      <c r="AI206" s="23"/>
      <c r="AJ206" s="5"/>
      <c r="AK206" s="5"/>
      <c r="AL206" s="5"/>
      <c r="AM206" s="5">
        <v>1510.7741667671382</v>
      </c>
      <c r="AN206" s="67"/>
      <c r="AO206" s="70">
        <f t="shared" si="44"/>
        <v>15824.370075080424</v>
      </c>
      <c r="AP206" s="5">
        <v>7728.2045154107445</v>
      </c>
      <c r="AQ206" s="5">
        <v>2330.7198540086788</v>
      </c>
      <c r="AR206" s="5">
        <v>994.49371733462408</v>
      </c>
      <c r="AS206" s="5">
        <v>112.36449305873154</v>
      </c>
      <c r="AT206" s="5">
        <v>1647.8019260259953</v>
      </c>
      <c r="AU206" s="5">
        <v>520.94667647466804</v>
      </c>
      <c r="AV206" s="5">
        <v>2045.2195139595035</v>
      </c>
      <c r="AW206" s="5">
        <v>76.162567753238136</v>
      </c>
      <c r="AX206" s="5">
        <v>197.79357625297379</v>
      </c>
      <c r="AY206" s="53">
        <v>170.66323480126707</v>
      </c>
      <c r="AZ206" s="54">
        <v>1875.1859364841544</v>
      </c>
      <c r="BA206" s="22">
        <f t="shared" si="45"/>
        <v>60660.243636560597</v>
      </c>
    </row>
    <row r="207" spans="1:53" s="2" customFormat="1" outlineLevel="1">
      <c r="A207" s="34">
        <f t="shared" si="46"/>
        <v>202</v>
      </c>
      <c r="B207" s="35" t="s">
        <v>76</v>
      </c>
      <c r="C207" s="87">
        <v>27</v>
      </c>
      <c r="D207" s="36"/>
      <c r="E207" s="37">
        <v>564.14</v>
      </c>
      <c r="F207" s="47">
        <f t="shared" si="39"/>
        <v>0</v>
      </c>
      <c r="G207" s="5"/>
      <c r="H207" s="5"/>
      <c r="I207" s="5">
        <v>0</v>
      </c>
      <c r="J207" s="29"/>
      <c r="K207" s="48">
        <v>0</v>
      </c>
      <c r="L207" s="21">
        <f t="shared" si="40"/>
        <v>0</v>
      </c>
      <c r="M207" s="5"/>
      <c r="N207" s="23"/>
      <c r="O207" s="71"/>
      <c r="P207" s="21">
        <v>8088.7447868735699</v>
      </c>
      <c r="Q207" s="5">
        <v>1737.6454276760703</v>
      </c>
      <c r="R207" s="5">
        <v>50.614766581314818</v>
      </c>
      <c r="S207" s="48">
        <f t="shared" si="41"/>
        <v>9877.0049811309545</v>
      </c>
      <c r="T207" s="57"/>
      <c r="U207" s="5">
        <v>0</v>
      </c>
      <c r="V207" s="5">
        <v>383.2432</v>
      </c>
      <c r="W207" s="15">
        <f t="shared" si="42"/>
        <v>3130.5502852804252</v>
      </c>
      <c r="X207" s="5">
        <v>0</v>
      </c>
      <c r="Y207" s="5">
        <f t="shared" si="43"/>
        <v>0</v>
      </c>
      <c r="Z207" s="4">
        <v>1753.5524770194515</v>
      </c>
      <c r="AA207" s="29">
        <v>496.5200082956718</v>
      </c>
      <c r="AB207" s="29">
        <v>0</v>
      </c>
      <c r="AC207" s="29">
        <v>194.28015419907194</v>
      </c>
      <c r="AD207" s="29"/>
      <c r="AE207" s="29"/>
      <c r="AF207" s="29"/>
      <c r="AG207" s="5">
        <v>333</v>
      </c>
      <c r="AH207" s="29">
        <v>353.19764576622987</v>
      </c>
      <c r="AI207" s="29"/>
      <c r="AJ207" s="5"/>
      <c r="AK207" s="5"/>
      <c r="AL207" s="5"/>
      <c r="AM207" s="5">
        <v>1523.4393394226709</v>
      </c>
      <c r="AN207" s="67"/>
      <c r="AO207" s="70">
        <f t="shared" si="44"/>
        <v>15957.029464931396</v>
      </c>
      <c r="AP207" s="5">
        <v>7792.9918586537078</v>
      </c>
      <c r="AQ207" s="5">
        <v>2350.2588228446793</v>
      </c>
      <c r="AR207" s="5">
        <v>1002.830790414076</v>
      </c>
      <c r="AS207" s="5">
        <v>113.30647084485265</v>
      </c>
      <c r="AT207" s="5">
        <v>1661.6158343878901</v>
      </c>
      <c r="AU207" s="5">
        <v>525.313894121761</v>
      </c>
      <c r="AV207" s="5">
        <v>2062.3650667711399</v>
      </c>
      <c r="AW207" s="5">
        <v>76.801056345181451</v>
      </c>
      <c r="AX207" s="5">
        <v>199.4517259940167</v>
      </c>
      <c r="AY207" s="53">
        <v>172.09394455409208</v>
      </c>
      <c r="AZ207" s="54">
        <v>1890.906058107375</v>
      </c>
      <c r="BA207" s="22">
        <f t="shared" si="45"/>
        <v>32762.173328872821</v>
      </c>
    </row>
    <row r="208" spans="1:53" s="2" customFormat="1" outlineLevel="1">
      <c r="A208" s="34">
        <f t="shared" si="46"/>
        <v>203</v>
      </c>
      <c r="B208" s="35" t="s">
        <v>76</v>
      </c>
      <c r="C208" s="87">
        <v>29</v>
      </c>
      <c r="D208" s="36"/>
      <c r="E208" s="37">
        <v>570.1</v>
      </c>
      <c r="F208" s="47">
        <f t="shared" si="39"/>
        <v>0</v>
      </c>
      <c r="G208" s="5"/>
      <c r="H208" s="5"/>
      <c r="I208" s="5">
        <v>0</v>
      </c>
      <c r="J208" s="29"/>
      <c r="K208" s="48">
        <v>0</v>
      </c>
      <c r="L208" s="21">
        <f t="shared" si="40"/>
        <v>0</v>
      </c>
      <c r="M208" s="5"/>
      <c r="N208" s="23"/>
      <c r="O208" s="71"/>
      <c r="P208" s="21">
        <v>8174.2003811050845</v>
      </c>
      <c r="Q208" s="5">
        <v>1756.0032231682344</v>
      </c>
      <c r="R208" s="5">
        <v>36.844638013060248</v>
      </c>
      <c r="S208" s="48">
        <f t="shared" si="41"/>
        <v>9967.0482422863806</v>
      </c>
      <c r="T208" s="57"/>
      <c r="U208" s="5">
        <v>0</v>
      </c>
      <c r="V208" s="5">
        <v>383.2432</v>
      </c>
      <c r="W208" s="15">
        <f t="shared" si="42"/>
        <v>3160.1057142524382</v>
      </c>
      <c r="X208" s="5">
        <v>0</v>
      </c>
      <c r="Y208" s="5">
        <f t="shared" si="43"/>
        <v>0</v>
      </c>
      <c r="Z208" s="4">
        <v>1772.0783265657274</v>
      </c>
      <c r="AA208" s="29">
        <v>501.76561975637696</v>
      </c>
      <c r="AB208" s="29">
        <v>0</v>
      </c>
      <c r="AC208" s="29">
        <v>196.33267612452744</v>
      </c>
      <c r="AD208" s="29"/>
      <c r="AE208" s="29"/>
      <c r="AF208" s="29"/>
      <c r="AG208" s="5">
        <v>333</v>
      </c>
      <c r="AH208" s="29">
        <v>356.92909180580648</v>
      </c>
      <c r="AI208" s="29"/>
      <c r="AJ208" s="5"/>
      <c r="AK208" s="5"/>
      <c r="AL208" s="5"/>
      <c r="AM208" s="5">
        <v>1539.5341004092329</v>
      </c>
      <c r="AN208" s="67"/>
      <c r="AO208" s="70">
        <f t="shared" si="44"/>
        <v>16125.611546703636</v>
      </c>
      <c r="AP208" s="5">
        <v>7875.3228961223804</v>
      </c>
      <c r="AQ208" s="5">
        <v>2375.0887278047148</v>
      </c>
      <c r="AR208" s="5">
        <v>1013.4254504468125</v>
      </c>
      <c r="AS208" s="5">
        <v>114.50352577135199</v>
      </c>
      <c r="AT208" s="5">
        <v>1679.1703959735814</v>
      </c>
      <c r="AU208" s="5">
        <v>530.8637058865105</v>
      </c>
      <c r="AV208" s="5">
        <v>2084.1534451842222</v>
      </c>
      <c r="AW208" s="5">
        <v>77.612440568631811</v>
      </c>
      <c r="AX208" s="5">
        <v>201.55888430033139</v>
      </c>
      <c r="AY208" s="53">
        <v>173.91207464510211</v>
      </c>
      <c r="AZ208" s="54">
        <v>1910.8830143705723</v>
      </c>
      <c r="BA208" s="22">
        <f t="shared" si="45"/>
        <v>33086.425818022261</v>
      </c>
    </row>
    <row r="209" spans="1:53" s="2" customFormat="1" outlineLevel="1">
      <c r="A209" s="34">
        <f t="shared" si="46"/>
        <v>204</v>
      </c>
      <c r="B209" s="35" t="s">
        <v>76</v>
      </c>
      <c r="C209" s="87">
        <v>31</v>
      </c>
      <c r="D209" s="36"/>
      <c r="E209" s="37">
        <v>415</v>
      </c>
      <c r="F209" s="47">
        <f t="shared" si="39"/>
        <v>20892.495146396599</v>
      </c>
      <c r="G209" s="5">
        <v>16046.463246080337</v>
      </c>
      <c r="H209" s="5">
        <f>G209*0.302</f>
        <v>4846.0319003162613</v>
      </c>
      <c r="I209" s="5">
        <v>0</v>
      </c>
      <c r="J209" s="5"/>
      <c r="K209" s="48">
        <v>0</v>
      </c>
      <c r="L209" s="21">
        <f t="shared" si="40"/>
        <v>0</v>
      </c>
      <c r="M209" s="5"/>
      <c r="N209" s="23"/>
      <c r="O209" s="56"/>
      <c r="P209" s="21">
        <v>5950.3475849124879</v>
      </c>
      <c r="Q209" s="5">
        <v>1278.2693169879269</v>
      </c>
      <c r="R209" s="5">
        <v>47.640560862188273</v>
      </c>
      <c r="S209" s="48">
        <f t="shared" si="41"/>
        <v>7276.2574627626027</v>
      </c>
      <c r="T209" s="57"/>
      <c r="U209" s="5">
        <v>0</v>
      </c>
      <c r="V209" s="5">
        <v>383.2432</v>
      </c>
      <c r="W209" s="15">
        <f t="shared" si="42"/>
        <v>5525.2129046971359</v>
      </c>
      <c r="X209" s="5">
        <v>2407.2523799999994</v>
      </c>
      <c r="Y209" s="5">
        <f t="shared" si="43"/>
        <v>726.99021875999983</v>
      </c>
      <c r="Z209" s="4">
        <v>1289.9710674000644</v>
      </c>
      <c r="AA209" s="23">
        <v>365.25650271688551</v>
      </c>
      <c r="AB209" s="23">
        <v>0</v>
      </c>
      <c r="AC209" s="5">
        <v>142.9188924604085</v>
      </c>
      <c r="AD209" s="23"/>
      <c r="AE209" s="5"/>
      <c r="AF209" s="23"/>
      <c r="AG209" s="5">
        <v>333</v>
      </c>
      <c r="AH209" s="23">
        <v>259.82384335977838</v>
      </c>
      <c r="AI209" s="23"/>
      <c r="AJ209" s="5"/>
      <c r="AK209" s="5"/>
      <c r="AL209" s="5"/>
      <c r="AM209" s="5">
        <v>1120.6922499032305</v>
      </c>
      <c r="AN209" s="67"/>
      <c r="AO209" s="70">
        <f t="shared" si="44"/>
        <v>11738.517438838815</v>
      </c>
      <c r="AP209" s="5">
        <v>5732.7819713923645</v>
      </c>
      <c r="AQ209" s="5">
        <v>1728.9279460427233</v>
      </c>
      <c r="AR209" s="5">
        <v>737.71542174254887</v>
      </c>
      <c r="AS209" s="5">
        <v>83.351978942485644</v>
      </c>
      <c r="AT209" s="5">
        <v>1222.3394392721209</v>
      </c>
      <c r="AU209" s="5">
        <v>386.43823529714399</v>
      </c>
      <c r="AV209" s="5">
        <v>1517.1437988974778</v>
      </c>
      <c r="AW209" s="5">
        <v>56.497391397969118</v>
      </c>
      <c r="AX209" s="5">
        <v>146.72327132895543</v>
      </c>
      <c r="AY209" s="53">
        <v>126.59798452502608</v>
      </c>
      <c r="AZ209" s="54">
        <v>1391.0128941655628</v>
      </c>
      <c r="BA209" s="22">
        <f t="shared" si="45"/>
        <v>48327.431296763942</v>
      </c>
    </row>
    <row r="210" spans="1:53" s="2" customFormat="1" outlineLevel="1">
      <c r="A210" s="34">
        <f t="shared" si="46"/>
        <v>205</v>
      </c>
      <c r="B210" s="35" t="s">
        <v>76</v>
      </c>
      <c r="C210" s="87">
        <v>33</v>
      </c>
      <c r="D210" s="36"/>
      <c r="E210" s="37">
        <v>536.6</v>
      </c>
      <c r="F210" s="47">
        <f t="shared" si="39"/>
        <v>0</v>
      </c>
      <c r="G210" s="5"/>
      <c r="H210" s="5"/>
      <c r="I210" s="5">
        <v>0</v>
      </c>
      <c r="J210" s="29"/>
      <c r="K210" s="48">
        <v>0</v>
      </c>
      <c r="L210" s="21">
        <f t="shared" si="40"/>
        <v>0</v>
      </c>
      <c r="M210" s="5"/>
      <c r="N210" s="23"/>
      <c r="O210" s="56"/>
      <c r="P210" s="21">
        <v>7693.8711182266061</v>
      </c>
      <c r="Q210" s="5">
        <v>1652.8176277005341</v>
      </c>
      <c r="R210" s="5">
        <v>49.343404614213547</v>
      </c>
      <c r="S210" s="48">
        <f t="shared" si="41"/>
        <v>9396.032150541354</v>
      </c>
      <c r="T210" s="57"/>
      <c r="U210" s="5">
        <v>0</v>
      </c>
      <c r="V210" s="5">
        <v>383.2432</v>
      </c>
      <c r="W210" s="15">
        <f t="shared" si="42"/>
        <v>2993.9804003996815</v>
      </c>
      <c r="X210" s="5">
        <v>0</v>
      </c>
      <c r="Y210" s="5">
        <f t="shared" si="43"/>
        <v>0</v>
      </c>
      <c r="Z210" s="4">
        <v>1667.9481319683728</v>
      </c>
      <c r="AA210" s="29">
        <v>472.28105869368869</v>
      </c>
      <c r="AB210" s="29">
        <v>0</v>
      </c>
      <c r="AC210" s="29">
        <v>184.79584986567522</v>
      </c>
      <c r="AD210" s="23"/>
      <c r="AE210" s="29"/>
      <c r="AF210" s="23"/>
      <c r="AG210" s="5">
        <v>333</v>
      </c>
      <c r="AH210" s="29">
        <v>335.95535987194489</v>
      </c>
      <c r="AI210" s="29"/>
      <c r="AJ210" s="5"/>
      <c r="AK210" s="5"/>
      <c r="AL210" s="5"/>
      <c r="AM210" s="5">
        <v>1449.0685814411409</v>
      </c>
      <c r="AN210" s="67"/>
      <c r="AO210" s="70">
        <f t="shared" si="44"/>
        <v>15178.044476339543</v>
      </c>
      <c r="AP210" s="5">
        <v>7412.5561586726353</v>
      </c>
      <c r="AQ210" s="5">
        <v>2235.5246646904229</v>
      </c>
      <c r="AR210" s="5">
        <v>953.87492845072734</v>
      </c>
      <c r="AS210" s="5">
        <v>107.77511301334411</v>
      </c>
      <c r="AT210" s="5">
        <v>1580.4996219600489</v>
      </c>
      <c r="AU210" s="5">
        <v>499.66929412156031</v>
      </c>
      <c r="AV210" s="5">
        <v>1961.6852108153898</v>
      </c>
      <c r="AW210" s="5">
        <v>73.051807769036714</v>
      </c>
      <c r="AX210" s="5">
        <v>189.71495757859645</v>
      </c>
      <c r="AY210" s="53">
        <v>163.69271926778075</v>
      </c>
      <c r="AZ210" s="54">
        <v>1798.5964313475693</v>
      </c>
      <c r="BA210" s="22">
        <f t="shared" si="45"/>
        <v>31198.965240069294</v>
      </c>
    </row>
    <row r="211" spans="1:53" s="2" customFormat="1" outlineLevel="1">
      <c r="A211" s="34">
        <f t="shared" si="46"/>
        <v>206</v>
      </c>
      <c r="B211" s="35" t="s">
        <v>76</v>
      </c>
      <c r="C211" s="87">
        <v>35</v>
      </c>
      <c r="D211" s="36"/>
      <c r="E211" s="37">
        <v>555.78</v>
      </c>
      <c r="F211" s="47">
        <f t="shared" si="39"/>
        <v>27979.833620395912</v>
      </c>
      <c r="G211" s="5">
        <v>21489.887573268748</v>
      </c>
      <c r="H211" s="5">
        <f>G211*0.302</f>
        <v>6489.9460471271614</v>
      </c>
      <c r="I211" s="5">
        <v>0</v>
      </c>
      <c r="J211" s="5"/>
      <c r="K211" s="48">
        <v>0</v>
      </c>
      <c r="L211" s="21">
        <f t="shared" si="40"/>
        <v>0</v>
      </c>
      <c r="M211" s="5"/>
      <c r="N211" s="23"/>
      <c r="O211" s="56"/>
      <c r="P211" s="21">
        <v>7968.8775439582241</v>
      </c>
      <c r="Q211" s="5">
        <v>1711.8952313145785</v>
      </c>
      <c r="R211" s="5">
        <v>44.427530862928862</v>
      </c>
      <c r="S211" s="48">
        <f t="shared" si="41"/>
        <v>9725.2003061357318</v>
      </c>
      <c r="T211" s="57"/>
      <c r="U211" s="5">
        <v>0</v>
      </c>
      <c r="V211" s="5">
        <v>383.2432</v>
      </c>
      <c r="W211" s="15">
        <f t="shared" si="42"/>
        <v>5289.5205768113383</v>
      </c>
      <c r="X211" s="5">
        <v>1690.0362792052329</v>
      </c>
      <c r="Y211" s="5">
        <f t="shared" si="43"/>
        <v>510.39095631998032</v>
      </c>
      <c r="Z211" s="4">
        <v>1727.5665538303801</v>
      </c>
      <c r="AA211" s="23">
        <v>489.16207007226649</v>
      </c>
      <c r="AB211" s="23">
        <v>0</v>
      </c>
      <c r="AC211" s="5">
        <v>191.40111337745981</v>
      </c>
      <c r="AD211" s="23"/>
      <c r="AE211" s="5"/>
      <c r="AF211" s="23"/>
      <c r="AG211" s="5">
        <v>333</v>
      </c>
      <c r="AH211" s="23">
        <v>347.96360400601839</v>
      </c>
      <c r="AI211" s="23"/>
      <c r="AJ211" s="5"/>
      <c r="AK211" s="5"/>
      <c r="AL211" s="5"/>
      <c r="AM211" s="5">
        <v>1500.8634666294395</v>
      </c>
      <c r="AN211" s="67"/>
      <c r="AO211" s="70">
        <f t="shared" si="44"/>
        <v>15720.561981103225</v>
      </c>
      <c r="AP211" s="5">
        <v>7677.50738327819</v>
      </c>
      <c r="AQ211" s="5">
        <v>2315.4302984376504</v>
      </c>
      <c r="AR211" s="5">
        <v>987.96982432788877</v>
      </c>
      <c r="AS211" s="5">
        <v>111.62738037748113</v>
      </c>
      <c r="AT211" s="5">
        <v>1636.9923218280949</v>
      </c>
      <c r="AU211" s="5">
        <v>517.52925882758245</v>
      </c>
      <c r="AV211" s="5">
        <v>2031.8028447017837</v>
      </c>
      <c r="AW211" s="5">
        <v>75.662940219670546</v>
      </c>
      <c r="AX211" s="5">
        <v>196.49604756435389</v>
      </c>
      <c r="AY211" s="53">
        <v>169.5436815405277</v>
      </c>
      <c r="AZ211" s="54">
        <v>1862.8846899261121</v>
      </c>
      <c r="BA211" s="22">
        <f t="shared" si="45"/>
        <v>62462.107841001758</v>
      </c>
    </row>
    <row r="212" spans="1:53" s="2" customFormat="1" outlineLevel="1">
      <c r="A212" s="34">
        <f t="shared" si="46"/>
        <v>207</v>
      </c>
      <c r="B212" s="35" t="s">
        <v>76</v>
      </c>
      <c r="C212" s="87">
        <v>37</v>
      </c>
      <c r="D212" s="36"/>
      <c r="E212" s="37">
        <v>500.41</v>
      </c>
      <c r="F212" s="47">
        <f t="shared" si="39"/>
        <v>0</v>
      </c>
      <c r="G212" s="5"/>
      <c r="H212" s="5"/>
      <c r="I212" s="5">
        <v>0</v>
      </c>
      <c r="J212" s="5"/>
      <c r="K212" s="48">
        <v>0</v>
      </c>
      <c r="L212" s="21">
        <f t="shared" si="40"/>
        <v>0</v>
      </c>
      <c r="M212" s="5"/>
      <c r="N212" s="23"/>
      <c r="O212" s="56"/>
      <c r="P212" s="21">
        <v>7174.9721324483335</v>
      </c>
      <c r="Q212" s="5">
        <v>1541.3463829251291</v>
      </c>
      <c r="R212" s="5">
        <v>52.82633268470115</v>
      </c>
      <c r="S212" s="48">
        <f t="shared" si="41"/>
        <v>8769.1448480581639</v>
      </c>
      <c r="T212" s="57"/>
      <c r="U212" s="5">
        <v>0</v>
      </c>
      <c r="V212" s="5">
        <v>383.2432</v>
      </c>
      <c r="W212" s="15">
        <f t="shared" si="42"/>
        <v>10006.37423034353</v>
      </c>
      <c r="X212" s="5">
        <v>5523.7010434337571</v>
      </c>
      <c r="Y212" s="5">
        <f t="shared" si="43"/>
        <v>1668.1577151169945</v>
      </c>
      <c r="Z212" s="4">
        <v>1555.4564381630512</v>
      </c>
      <c r="AA212" s="23">
        <v>440.42893138447397</v>
      </c>
      <c r="AB212" s="23">
        <v>0</v>
      </c>
      <c r="AC212" s="5">
        <v>172.33263367738078</v>
      </c>
      <c r="AD212" s="23"/>
      <c r="AE212" s="5"/>
      <c r="AF212" s="23"/>
      <c r="AG212" s="5">
        <v>333</v>
      </c>
      <c r="AH212" s="23">
        <v>313.29746856787165</v>
      </c>
      <c r="AI212" s="23"/>
      <c r="AJ212" s="5"/>
      <c r="AK212" s="5"/>
      <c r="AL212" s="5"/>
      <c r="AM212" s="5">
        <v>1351.3388163230736</v>
      </c>
      <c r="AN212" s="67"/>
      <c r="AO212" s="70">
        <f t="shared" si="44"/>
        <v>14154.389184504418</v>
      </c>
      <c r="AP212" s="5">
        <v>6912.6299429022974</v>
      </c>
      <c r="AQ212" s="5">
        <v>2084.7538156126247</v>
      </c>
      <c r="AR212" s="5">
        <v>889.54258841973228</v>
      </c>
      <c r="AS212" s="5">
        <v>100.50641875327527</v>
      </c>
      <c r="AT212" s="5">
        <v>1473.9057320630411</v>
      </c>
      <c r="AU212" s="5">
        <v>465.97001765070803</v>
      </c>
      <c r="AV212" s="5">
        <v>1829.3829600151489</v>
      </c>
      <c r="AW212" s="5">
        <v>68.124962962548736</v>
      </c>
      <c r="AX212" s="5">
        <v>176.91998121860865</v>
      </c>
      <c r="AY212" s="53">
        <v>152.65276490642961</v>
      </c>
      <c r="AZ212" s="54">
        <v>1677.2934032997332</v>
      </c>
      <c r="BA212" s="22">
        <f t="shared" si="45"/>
        <v>36341.78368252892</v>
      </c>
    </row>
    <row r="213" spans="1:53" s="2" customFormat="1" outlineLevel="1">
      <c r="A213" s="34">
        <f t="shared" si="46"/>
        <v>208</v>
      </c>
      <c r="B213" s="35" t="s">
        <v>76</v>
      </c>
      <c r="C213" s="87">
        <v>39</v>
      </c>
      <c r="D213" s="36"/>
      <c r="E213" s="37">
        <v>595.01</v>
      </c>
      <c r="F213" s="47">
        <f t="shared" si="39"/>
        <v>0</v>
      </c>
      <c r="G213" s="5"/>
      <c r="H213" s="5"/>
      <c r="I213" s="5">
        <v>0</v>
      </c>
      <c r="J213" s="4"/>
      <c r="K213" s="48">
        <v>0</v>
      </c>
      <c r="L213" s="21">
        <f t="shared" si="40"/>
        <v>0</v>
      </c>
      <c r="M213" s="5"/>
      <c r="N213" s="23"/>
      <c r="O213" s="37"/>
      <c r="P213" s="21">
        <v>8531.3646180693486</v>
      </c>
      <c r="Q213" s="5">
        <v>1832.7301838577987</v>
      </c>
      <c r="R213" s="5">
        <v>43.239624220483691</v>
      </c>
      <c r="S213" s="48">
        <f t="shared" si="41"/>
        <v>10407.33442614763</v>
      </c>
      <c r="T213" s="57"/>
      <c r="U213" s="5">
        <v>0</v>
      </c>
      <c r="V213" s="4">
        <v>431.14859999999999</v>
      </c>
      <c r="W213" s="15">
        <f t="shared" si="42"/>
        <v>9013.0368025915213</v>
      </c>
      <c r="X213" s="5">
        <v>4045.6246392756743</v>
      </c>
      <c r="Y213" s="5">
        <f t="shared" si="43"/>
        <v>1221.7786410612537</v>
      </c>
      <c r="Z213" s="4">
        <v>2311.5076742499095</v>
      </c>
      <c r="AA213" s="4">
        <v>523.68981128090127</v>
      </c>
      <c r="AB213" s="4">
        <v>0</v>
      </c>
      <c r="AC213" s="4">
        <v>204.91125350088592</v>
      </c>
      <c r="AD213" s="4"/>
      <c r="AE213" s="4"/>
      <c r="AF213" s="4"/>
      <c r="AG213" s="4">
        <v>333</v>
      </c>
      <c r="AH213" s="4">
        <v>372.52478322289579</v>
      </c>
      <c r="AI213" s="4"/>
      <c r="AJ213" s="5"/>
      <c r="AK213" s="5"/>
      <c r="AL213" s="5"/>
      <c r="AM213" s="5">
        <v>1606.8026400359545</v>
      </c>
      <c r="AN213" s="67"/>
      <c r="AO213" s="70">
        <f t="shared" si="44"/>
        <v>16830.205448875866</v>
      </c>
      <c r="AP213" s="5">
        <v>8219.4279537305338</v>
      </c>
      <c r="AQ213" s="5">
        <v>2478.8660654816408</v>
      </c>
      <c r="AR213" s="5">
        <v>1057.7061520265881</v>
      </c>
      <c r="AS213" s="5">
        <v>119.50665298932141</v>
      </c>
      <c r="AT213" s="5">
        <v>1752.5402162923006</v>
      </c>
      <c r="AU213" s="5">
        <v>554.05931176904505</v>
      </c>
      <c r="AV213" s="5">
        <v>2175.2186307999718</v>
      </c>
      <c r="AW213" s="5">
        <v>81.003645435435203</v>
      </c>
      <c r="AX213" s="5">
        <v>210.36581608058262</v>
      </c>
      <c r="AY213" s="53">
        <v>181.51100427044764</v>
      </c>
      <c r="AZ213" s="54">
        <v>1994.3773064034981</v>
      </c>
      <c r="BA213" s="22">
        <f t="shared" si="45"/>
        <v>40282.90522405447</v>
      </c>
    </row>
    <row r="214" spans="1:53" s="2" customFormat="1" outlineLevel="1">
      <c r="A214" s="34">
        <f t="shared" si="46"/>
        <v>209</v>
      </c>
      <c r="B214" s="35" t="s">
        <v>76</v>
      </c>
      <c r="C214" s="87">
        <v>45</v>
      </c>
      <c r="D214" s="36"/>
      <c r="E214" s="37">
        <v>487.03</v>
      </c>
      <c r="F214" s="47">
        <f t="shared" si="39"/>
        <v>24518.727496745869</v>
      </c>
      <c r="G214" s="5">
        <v>18831.587939128931</v>
      </c>
      <c r="H214" s="5">
        <f>G214*0.302</f>
        <v>5687.1395576169371</v>
      </c>
      <c r="I214" s="5">
        <v>0</v>
      </c>
      <c r="J214" s="5"/>
      <c r="K214" s="48">
        <v>0</v>
      </c>
      <c r="L214" s="21">
        <f t="shared" si="40"/>
        <v>0</v>
      </c>
      <c r="M214" s="5"/>
      <c r="N214" s="23"/>
      <c r="O214" s="56"/>
      <c r="P214" s="21">
        <v>6983.1271910359728</v>
      </c>
      <c r="Q214" s="5">
        <v>1500.1337480786265</v>
      </c>
      <c r="R214" s="5">
        <v>63.86995803998925</v>
      </c>
      <c r="S214" s="48">
        <f t="shared" si="41"/>
        <v>8547.1308971545895</v>
      </c>
      <c r="T214" s="57"/>
      <c r="U214" s="5">
        <v>0</v>
      </c>
      <c r="V214" s="5">
        <v>309.16550000000007</v>
      </c>
      <c r="W214" s="15">
        <f t="shared" si="42"/>
        <v>2748.1645255435274</v>
      </c>
      <c r="X214" s="5">
        <v>0</v>
      </c>
      <c r="Y214" s="5">
        <f t="shared" si="43"/>
        <v>0</v>
      </c>
      <c r="Z214" s="4">
        <v>1513.8665276044662</v>
      </c>
      <c r="AA214" s="23">
        <v>428.65270968242112</v>
      </c>
      <c r="AB214" s="23">
        <v>0</v>
      </c>
      <c r="AC214" s="5">
        <v>167.72479083130784</v>
      </c>
      <c r="AD214" s="23"/>
      <c r="AE214" s="5"/>
      <c r="AF214" s="23"/>
      <c r="AG214" s="5">
        <v>333</v>
      </c>
      <c r="AH214" s="23">
        <v>304.92049742533226</v>
      </c>
      <c r="AI214" s="23"/>
      <c r="AJ214" s="5"/>
      <c r="AK214" s="5"/>
      <c r="AL214" s="5"/>
      <c r="AM214" s="5">
        <v>1315.2066180008924</v>
      </c>
      <c r="AN214" s="67"/>
      <c r="AO214" s="70">
        <f t="shared" si="44"/>
        <v>13775.928068042575</v>
      </c>
      <c r="AP214" s="5">
        <v>6727.7995265716227</v>
      </c>
      <c r="AQ214" s="5">
        <v>2029.0115121956326</v>
      </c>
      <c r="AR214" s="5">
        <v>865.75793217174362</v>
      </c>
      <c r="AS214" s="5">
        <v>97.819070612912725</v>
      </c>
      <c r="AT214" s="5">
        <v>1434.4963303824125</v>
      </c>
      <c r="AU214" s="5">
        <v>453.51087647413993</v>
      </c>
      <c r="AV214" s="5">
        <v>1780.4687816314183</v>
      </c>
      <c r="AW214" s="5">
        <v>66.303432608561209</v>
      </c>
      <c r="AX214" s="5">
        <v>172.18948153094257</v>
      </c>
      <c r="AY214" s="53">
        <v>148.57112386318903</v>
      </c>
      <c r="AZ214" s="54">
        <v>1632.4458068565159</v>
      </c>
      <c r="BA214" s="22">
        <f t="shared" si="45"/>
        <v>52846.768912343963</v>
      </c>
    </row>
    <row r="215" spans="1:53" s="2" customFormat="1" outlineLevel="1">
      <c r="A215" s="34">
        <f t="shared" si="46"/>
        <v>210</v>
      </c>
      <c r="B215" s="35" t="s">
        <v>49</v>
      </c>
      <c r="C215" s="87">
        <v>39</v>
      </c>
      <c r="D215" s="36"/>
      <c r="E215" s="37">
        <v>719.4</v>
      </c>
      <c r="F215" s="47">
        <f t="shared" si="39"/>
        <v>0</v>
      </c>
      <c r="G215" s="5"/>
      <c r="H215" s="5"/>
      <c r="I215" s="5">
        <v>0</v>
      </c>
      <c r="J215" s="5"/>
      <c r="K215" s="48">
        <v>0</v>
      </c>
      <c r="L215" s="21">
        <f t="shared" si="40"/>
        <v>0</v>
      </c>
      <c r="M215" s="5"/>
      <c r="N215" s="23"/>
      <c r="O215" s="56"/>
      <c r="P215" s="21">
        <v>10314.891692978417</v>
      </c>
      <c r="Q215" s="5">
        <v>2215.8721605809988</v>
      </c>
      <c r="R215" s="5">
        <v>56.927185286684896</v>
      </c>
      <c r="S215" s="48">
        <f t="shared" si="41"/>
        <v>12587.6910388461</v>
      </c>
      <c r="T215" s="57"/>
      <c r="U215" s="5">
        <v>0</v>
      </c>
      <c r="V215" s="5">
        <v>451.11200000000002</v>
      </c>
      <c r="W215" s="15">
        <f t="shared" si="42"/>
        <v>32664.593328150539</v>
      </c>
      <c r="X215" s="5">
        <v>22092.253609999996</v>
      </c>
      <c r="Y215" s="5">
        <f t="shared" si="43"/>
        <v>6671.8605902199988</v>
      </c>
      <c r="Z215" s="4">
        <v>2236.157074427967</v>
      </c>
      <c r="AA215" s="23">
        <v>633.16994711934319</v>
      </c>
      <c r="AB215" s="23">
        <v>0</v>
      </c>
      <c r="AC215" s="5">
        <v>247.74903912293462</v>
      </c>
      <c r="AD215" s="23"/>
      <c r="AE215" s="5"/>
      <c r="AF215" s="23"/>
      <c r="AG215" s="5">
        <v>333</v>
      </c>
      <c r="AH215" s="23">
        <v>450.40306726030019</v>
      </c>
      <c r="AI215" s="23"/>
      <c r="AJ215" s="5"/>
      <c r="AK215" s="5"/>
      <c r="AL215" s="5"/>
      <c r="AM215" s="5">
        <v>1071.78</v>
      </c>
      <c r="AN215" s="67"/>
      <c r="AO215" s="70">
        <f t="shared" si="44"/>
        <v>20348.64926626661</v>
      </c>
      <c r="AP215" s="5">
        <v>9937.7430125775099</v>
      </c>
      <c r="AQ215" s="5">
        <v>2997.0861792364699</v>
      </c>
      <c r="AR215" s="5">
        <v>1278.8252395219029</v>
      </c>
      <c r="AS215" s="5">
        <v>144.49015337644377</v>
      </c>
      <c r="AT215" s="5">
        <v>2118.9180544876235</v>
      </c>
      <c r="AU215" s="5">
        <v>669.88835294642263</v>
      </c>
      <c r="AV215" s="5">
        <v>2629.9596359683023</v>
      </c>
      <c r="AW215" s="5">
        <v>97.93788764264815</v>
      </c>
      <c r="AX215" s="5">
        <v>254.34390697361579</v>
      </c>
      <c r="AY215" s="53">
        <v>219.45684353567171</v>
      </c>
      <c r="AZ215" s="54">
        <v>2411.3124724402551</v>
      </c>
      <c r="BA215" s="22">
        <f t="shared" si="45"/>
        <v>69535.138105703503</v>
      </c>
    </row>
    <row r="216" spans="1:53" s="2" customFormat="1" outlineLevel="1">
      <c r="A216" s="34">
        <f t="shared" si="46"/>
        <v>211</v>
      </c>
      <c r="B216" s="35" t="s">
        <v>77</v>
      </c>
      <c r="C216" s="87">
        <v>68</v>
      </c>
      <c r="D216" s="36"/>
      <c r="E216" s="37">
        <v>641.20000000000005</v>
      </c>
      <c r="F216" s="47">
        <f t="shared" si="39"/>
        <v>13151.9404995774</v>
      </c>
      <c r="G216" s="5">
        <v>10101.336789229954</v>
      </c>
      <c r="H216" s="5">
        <f>G216*0.302</f>
        <v>3050.6037103474459</v>
      </c>
      <c r="I216" s="5">
        <v>0</v>
      </c>
      <c r="J216" s="5"/>
      <c r="K216" s="48">
        <v>0</v>
      </c>
      <c r="L216" s="21">
        <f t="shared" si="40"/>
        <v>0</v>
      </c>
      <c r="M216" s="5"/>
      <c r="N216" s="23"/>
      <c r="O216" s="56"/>
      <c r="P216" s="21">
        <v>9193.6454733635856</v>
      </c>
      <c r="Q216" s="5">
        <v>1975.0030989220695</v>
      </c>
      <c r="R216" s="5">
        <v>33.94145810215165</v>
      </c>
      <c r="S216" s="48">
        <f t="shared" si="41"/>
        <v>11202.590030387808</v>
      </c>
      <c r="T216" s="57"/>
      <c r="U216" s="5">
        <v>0</v>
      </c>
      <c r="V216" s="5">
        <v>712.01440000000002</v>
      </c>
      <c r="W216" s="15">
        <f t="shared" si="42"/>
        <v>17613.750398408993</v>
      </c>
      <c r="X216" s="5">
        <v>10830.308987420356</v>
      </c>
      <c r="Y216" s="5">
        <f t="shared" si="43"/>
        <v>3270.7533142009474</v>
      </c>
      <c r="Z216" s="4">
        <v>1993.0830082335456</v>
      </c>
      <c r="AA216" s="23">
        <v>564.34330010136614</v>
      </c>
      <c r="AB216" s="23">
        <v>0</v>
      </c>
      <c r="AC216" s="5">
        <v>220.81829842316608</v>
      </c>
      <c r="AD216" s="23"/>
      <c r="AE216" s="5"/>
      <c r="AF216" s="23"/>
      <c r="AG216" s="5">
        <v>333</v>
      </c>
      <c r="AH216" s="23">
        <v>401.44349002961417</v>
      </c>
      <c r="AI216" s="23"/>
      <c r="AJ216" s="5"/>
      <c r="AK216" s="5"/>
      <c r="AL216" s="5"/>
      <c r="AM216" s="5">
        <v>1774.6399999999999</v>
      </c>
      <c r="AN216" s="67"/>
      <c r="AO216" s="70">
        <f t="shared" si="44"/>
        <v>18136.716582610723</v>
      </c>
      <c r="AP216" s="5">
        <v>8857.493494112734</v>
      </c>
      <c r="AQ216" s="5">
        <v>2671.2978289219141</v>
      </c>
      <c r="AR216" s="5">
        <v>1139.8147672802947</v>
      </c>
      <c r="AS216" s="5">
        <v>128.78382866969108</v>
      </c>
      <c r="AT216" s="5">
        <v>1888.5880685814072</v>
      </c>
      <c r="AU216" s="5">
        <v>597.07035294585239</v>
      </c>
      <c r="AV216" s="5">
        <v>2344.0785635013563</v>
      </c>
      <c r="AW216" s="5">
        <v>87.291873167175424</v>
      </c>
      <c r="AX216" s="5">
        <v>226.69629295452108</v>
      </c>
      <c r="AY216" s="53">
        <v>195.60151247577525</v>
      </c>
      <c r="AZ216" s="54">
        <v>2149.1987174432747</v>
      </c>
      <c r="BA216" s="22">
        <f t="shared" si="45"/>
        <v>64740.850628428205</v>
      </c>
    </row>
    <row r="217" spans="1:53" s="2" customFormat="1" outlineLevel="1">
      <c r="A217" s="34">
        <f t="shared" si="46"/>
        <v>212</v>
      </c>
      <c r="B217" s="35" t="s">
        <v>77</v>
      </c>
      <c r="C217" s="87" t="s">
        <v>86</v>
      </c>
      <c r="D217" s="36"/>
      <c r="E217" s="37">
        <v>382.3</v>
      </c>
      <c r="F217" s="47">
        <f t="shared" si="39"/>
        <v>0</v>
      </c>
      <c r="G217" s="5"/>
      <c r="H217" s="5"/>
      <c r="I217" s="5">
        <v>0</v>
      </c>
      <c r="J217" s="5"/>
      <c r="K217" s="48">
        <v>0</v>
      </c>
      <c r="L217" s="21">
        <f t="shared" si="40"/>
        <v>0</v>
      </c>
      <c r="M217" s="5"/>
      <c r="N217" s="23"/>
      <c r="O217" s="56"/>
      <c r="P217" s="21">
        <v>5481.4888715952875</v>
      </c>
      <c r="Q217" s="5">
        <v>1177.5478551433362</v>
      </c>
      <c r="R217" s="5">
        <v>39.383810656851878</v>
      </c>
      <c r="S217" s="48">
        <f t="shared" si="41"/>
        <v>6698.4205373954755</v>
      </c>
      <c r="T217" s="57"/>
      <c r="U217" s="5">
        <v>0</v>
      </c>
      <c r="V217" s="5"/>
      <c r="W217" s="15">
        <f t="shared" si="42"/>
        <v>2062.3121637584763</v>
      </c>
      <c r="X217" s="5">
        <v>0</v>
      </c>
      <c r="Y217" s="5">
        <f t="shared" si="43"/>
        <v>0</v>
      </c>
      <c r="Z217" s="4">
        <v>1188.3275640169754</v>
      </c>
      <c r="AA217" s="23">
        <v>336.47605057509719</v>
      </c>
      <c r="AB217" s="23">
        <v>0</v>
      </c>
      <c r="AC217" s="5">
        <v>131.65757250027511</v>
      </c>
      <c r="AD217" s="23"/>
      <c r="AE217" s="5"/>
      <c r="AF217" s="23"/>
      <c r="AG217" s="5">
        <v>166.5</v>
      </c>
      <c r="AH217" s="23">
        <v>239.35097666612842</v>
      </c>
      <c r="AI217" s="23"/>
      <c r="AJ217" s="5"/>
      <c r="AK217" s="5"/>
      <c r="AL217" s="5"/>
      <c r="AM217" s="5">
        <v>1071.78</v>
      </c>
      <c r="AN217" s="67"/>
      <c r="AO217" s="70">
        <f t="shared" si="44"/>
        <v>10813.5788358267</v>
      </c>
      <c r="AP217" s="5">
        <v>5281.06637991157</v>
      </c>
      <c r="AQ217" s="5">
        <v>1592.6967560774297</v>
      </c>
      <c r="AR217" s="5">
        <v>679.58700176428067</v>
      </c>
      <c r="AS217" s="5">
        <v>76.784244698101844</v>
      </c>
      <c r="AT217" s="5">
        <v>1126.0249822499563</v>
      </c>
      <c r="AU217" s="5">
        <v>355.98876470867032</v>
      </c>
      <c r="AV217" s="5">
        <v>1397.600179080737</v>
      </c>
      <c r="AW217" s="5">
        <v>52.045669232394211</v>
      </c>
      <c r="AX217" s="5">
        <v>135.16218464833659</v>
      </c>
      <c r="AY217" s="53">
        <v>116.62267345522284</v>
      </c>
      <c r="AZ217" s="54">
        <v>1281.4077817819152</v>
      </c>
      <c r="BA217" s="22">
        <f t="shared" si="45"/>
        <v>21927.499318762566</v>
      </c>
    </row>
    <row r="218" spans="1:53" s="2" customFormat="1" outlineLevel="1">
      <c r="A218" s="34">
        <f t="shared" si="46"/>
        <v>213</v>
      </c>
      <c r="B218" s="35" t="s">
        <v>54</v>
      </c>
      <c r="C218" s="87">
        <v>3</v>
      </c>
      <c r="D218" s="36"/>
      <c r="E218" s="37">
        <v>443.6</v>
      </c>
      <c r="F218" s="47">
        <f t="shared" si="39"/>
        <v>0</v>
      </c>
      <c r="G218" s="5"/>
      <c r="H218" s="5"/>
      <c r="I218" s="5">
        <v>0</v>
      </c>
      <c r="J218" s="5"/>
      <c r="K218" s="48">
        <v>0</v>
      </c>
      <c r="L218" s="21">
        <f t="shared" si="40"/>
        <v>0</v>
      </c>
      <c r="M218" s="5"/>
      <c r="N218" s="23"/>
      <c r="O218" s="56"/>
      <c r="P218" s="21">
        <v>6360.4197317281451</v>
      </c>
      <c r="Q218" s="5">
        <v>1366.3620940140831</v>
      </c>
      <c r="R218" s="5">
        <v>37.519383191130757</v>
      </c>
      <c r="S218" s="48">
        <f t="shared" si="41"/>
        <v>7764.3012089333588</v>
      </c>
      <c r="T218" s="57"/>
      <c r="U218" s="5">
        <v>0</v>
      </c>
      <c r="V218" s="5"/>
      <c r="W218" s="15">
        <f t="shared" si="42"/>
        <v>9372.5865228860584</v>
      </c>
      <c r="X218" s="5">
        <v>5253.2948000000006</v>
      </c>
      <c r="Y218" s="5">
        <f t="shared" si="43"/>
        <v>1586.4950296000002</v>
      </c>
      <c r="Z218" s="4">
        <v>1378.8702783100453</v>
      </c>
      <c r="AA218" s="24">
        <v>390.42839663906125</v>
      </c>
      <c r="AB218" s="24">
        <v>0</v>
      </c>
      <c r="AC218" s="4">
        <v>152.76824263960776</v>
      </c>
      <c r="AD218" s="23"/>
      <c r="AE218" s="5"/>
      <c r="AF218" s="23"/>
      <c r="AG218" s="5">
        <v>333</v>
      </c>
      <c r="AH218" s="24">
        <v>277.72977569734388</v>
      </c>
      <c r="AI218" s="24"/>
      <c r="AJ218" s="5"/>
      <c r="AK218" s="5"/>
      <c r="AL218" s="5"/>
      <c r="AM218" s="5"/>
      <c r="AN218" s="67"/>
      <c r="AO218" s="70">
        <f t="shared" si="44"/>
        <v>12547.485146672047</v>
      </c>
      <c r="AP218" s="5">
        <v>6127.8604397822983</v>
      </c>
      <c r="AQ218" s="5">
        <v>1848.0781611194029</v>
      </c>
      <c r="AR218" s="5">
        <v>788.55556887950559</v>
      </c>
      <c r="AS218" s="5">
        <v>89.096235804546126</v>
      </c>
      <c r="AT218" s="5">
        <v>1306.5777717135254</v>
      </c>
      <c r="AU218" s="5">
        <v>413.06988235617627</v>
      </c>
      <c r="AV218" s="5">
        <v>1621.6987691347504</v>
      </c>
      <c r="AW218" s="5">
        <v>60.390946564190628</v>
      </c>
      <c r="AX218" s="5">
        <v>156.83480279885461</v>
      </c>
      <c r="AY218" s="53">
        <v>135.32256851879899</v>
      </c>
      <c r="AZ218" s="54">
        <v>1486.8754695225155</v>
      </c>
      <c r="BA218" s="22">
        <f t="shared" si="45"/>
        <v>31171.248348013978</v>
      </c>
    </row>
    <row r="219" spans="1:53" s="2" customFormat="1" outlineLevel="1">
      <c r="A219" s="34">
        <f t="shared" si="46"/>
        <v>214</v>
      </c>
      <c r="B219" s="35" t="s">
        <v>54</v>
      </c>
      <c r="C219" s="87">
        <v>4</v>
      </c>
      <c r="D219" s="36"/>
      <c r="E219" s="37">
        <v>422.6</v>
      </c>
      <c r="F219" s="47">
        <f t="shared" si="39"/>
        <v>0</v>
      </c>
      <c r="G219" s="5"/>
      <c r="H219" s="5"/>
      <c r="I219" s="5">
        <v>0</v>
      </c>
      <c r="J219" s="5"/>
      <c r="K219" s="48">
        <v>0</v>
      </c>
      <c r="L219" s="21">
        <f t="shared" si="40"/>
        <v>0</v>
      </c>
      <c r="M219" s="5"/>
      <c r="N219" s="23"/>
      <c r="O219" s="56"/>
      <c r="P219" s="21">
        <v>6059.3178057446212</v>
      </c>
      <c r="Q219" s="5">
        <v>1301.678586407465</v>
      </c>
      <c r="R219" s="5">
        <v>37.714704163730111</v>
      </c>
      <c r="S219" s="48">
        <f t="shared" si="41"/>
        <v>7398.7110963158166</v>
      </c>
      <c r="T219" s="57"/>
      <c r="U219" s="5">
        <v>0</v>
      </c>
      <c r="V219" s="5"/>
      <c r="W219" s="15">
        <f t="shared" si="42"/>
        <v>2428.6584368410463</v>
      </c>
      <c r="X219" s="5">
        <v>0</v>
      </c>
      <c r="Y219" s="5">
        <f t="shared" si="43"/>
        <v>0</v>
      </c>
      <c r="Z219" s="4">
        <v>1313.5946339355842</v>
      </c>
      <c r="AA219" s="24">
        <v>371.94553746543573</v>
      </c>
      <c r="AB219" s="24">
        <v>0</v>
      </c>
      <c r="AC219" s="4">
        <v>145.53620229823767</v>
      </c>
      <c r="AD219" s="23"/>
      <c r="AE219" s="5"/>
      <c r="AF219" s="23"/>
      <c r="AG219" s="5">
        <v>333</v>
      </c>
      <c r="AH219" s="24">
        <v>264.58206314178881</v>
      </c>
      <c r="AI219" s="24"/>
      <c r="AJ219" s="5"/>
      <c r="AK219" s="5"/>
      <c r="AL219" s="5"/>
      <c r="AM219" s="5"/>
      <c r="AN219" s="67"/>
      <c r="AO219" s="70">
        <f t="shared" si="44"/>
        <v>11953.487878682614</v>
      </c>
      <c r="AP219" s="5">
        <v>5837.7678580973825</v>
      </c>
      <c r="AQ219" s="5">
        <v>1760.5902409582047</v>
      </c>
      <c r="AR219" s="5">
        <v>751.22539091181022</v>
      </c>
      <c r="AS219" s="5">
        <v>84.878424821914308</v>
      </c>
      <c r="AT219" s="5">
        <v>1244.7244506901168</v>
      </c>
      <c r="AU219" s="5">
        <v>393.51517647367012</v>
      </c>
      <c r="AV219" s="5">
        <v>1544.9276371423477</v>
      </c>
      <c r="AW219" s="5">
        <v>57.53204242116086</v>
      </c>
      <c r="AX219" s="5">
        <v>149.41025171955806</v>
      </c>
      <c r="AY219" s="53">
        <v>128.91640544644827</v>
      </c>
      <c r="AZ219" s="54">
        <v>1416.4868652394384</v>
      </c>
      <c r="BA219" s="22">
        <f t="shared" si="45"/>
        <v>23197.344277078915</v>
      </c>
    </row>
    <row r="220" spans="1:53" s="2" customFormat="1" outlineLevel="1">
      <c r="A220" s="34">
        <f t="shared" si="46"/>
        <v>215</v>
      </c>
      <c r="B220" s="35" t="s">
        <v>54</v>
      </c>
      <c r="C220" s="87">
        <v>5</v>
      </c>
      <c r="D220" s="36"/>
      <c r="E220" s="37">
        <v>424.8</v>
      </c>
      <c r="F220" s="47">
        <f t="shared" si="39"/>
        <v>0</v>
      </c>
      <c r="G220" s="5"/>
      <c r="H220" s="5"/>
      <c r="I220" s="5">
        <v>0</v>
      </c>
      <c r="J220" s="5"/>
      <c r="K220" s="48">
        <v>0</v>
      </c>
      <c r="L220" s="21">
        <f t="shared" si="40"/>
        <v>0</v>
      </c>
      <c r="M220" s="5"/>
      <c r="N220" s="23"/>
      <c r="O220" s="56"/>
      <c r="P220" s="21">
        <v>6090.8618170381333</v>
      </c>
      <c r="Q220" s="5">
        <v>1308.4549538710155</v>
      </c>
      <c r="R220" s="5">
        <v>38.040978970231301</v>
      </c>
      <c r="S220" s="48">
        <f t="shared" si="41"/>
        <v>7437.3577498793802</v>
      </c>
      <c r="T220" s="57"/>
      <c r="U220" s="5">
        <v>0</v>
      </c>
      <c r="V220" s="5"/>
      <c r="W220" s="15">
        <f t="shared" si="42"/>
        <v>2439.5681589448095</v>
      </c>
      <c r="X220" s="5">
        <v>0</v>
      </c>
      <c r="Y220" s="5">
        <f t="shared" si="43"/>
        <v>0</v>
      </c>
      <c r="Z220" s="4">
        <v>1320.4330347748132</v>
      </c>
      <c r="AA220" s="24">
        <v>373.8818369979108</v>
      </c>
      <c r="AB220" s="24">
        <v>0</v>
      </c>
      <c r="AC220" s="4">
        <v>146.29384461971452</v>
      </c>
      <c r="AD220" s="23"/>
      <c r="AE220" s="5"/>
      <c r="AF220" s="23"/>
      <c r="AG220" s="5">
        <v>333</v>
      </c>
      <c r="AH220" s="24">
        <v>265.95944255237077</v>
      </c>
      <c r="AI220" s="24"/>
      <c r="AJ220" s="5"/>
      <c r="AK220" s="5"/>
      <c r="AL220" s="5"/>
      <c r="AM220" s="5"/>
      <c r="AN220" s="67"/>
      <c r="AO220" s="70">
        <f t="shared" si="44"/>
        <v>12015.716163900555</v>
      </c>
      <c r="AP220" s="5">
        <v>5868.1585095119926</v>
      </c>
      <c r="AQ220" s="5">
        <v>1769.7556421179495</v>
      </c>
      <c r="AR220" s="5">
        <v>755.13617146080685</v>
      </c>
      <c r="AS220" s="5">
        <v>85.320290734380492</v>
      </c>
      <c r="AT220" s="5">
        <v>1251.2043224163783</v>
      </c>
      <c r="AU220" s="5">
        <v>395.56376470898027</v>
      </c>
      <c r="AV220" s="5">
        <v>1552.9703271605993</v>
      </c>
      <c r="AW220" s="5">
        <v>57.831546664716349</v>
      </c>
      <c r="AX220" s="5">
        <v>150.1880618326272</v>
      </c>
      <c r="AY220" s="53">
        <v>129.5875272921231</v>
      </c>
      <c r="AZ220" s="54">
        <v>1423.8609094976655</v>
      </c>
      <c r="BA220" s="22">
        <f t="shared" si="45"/>
        <v>23316.50298222241</v>
      </c>
    </row>
    <row r="221" spans="1:53" s="2" customFormat="1" ht="24" customHeight="1" outlineLevel="1">
      <c r="A221" s="34">
        <f t="shared" si="46"/>
        <v>216</v>
      </c>
      <c r="B221" s="35" t="s">
        <v>50</v>
      </c>
      <c r="C221" s="87">
        <v>16</v>
      </c>
      <c r="D221" s="36" t="s">
        <v>123</v>
      </c>
      <c r="E221" s="37">
        <v>571.29999999999995</v>
      </c>
      <c r="F221" s="47">
        <f t="shared" si="39"/>
        <v>0</v>
      </c>
      <c r="G221" s="5">
        <v>0</v>
      </c>
      <c r="H221" s="5">
        <v>0</v>
      </c>
      <c r="I221" s="5">
        <v>0</v>
      </c>
      <c r="J221" s="5">
        <v>0</v>
      </c>
      <c r="K221" s="48">
        <v>0</v>
      </c>
      <c r="L221" s="21">
        <v>0</v>
      </c>
      <c r="M221" s="5">
        <v>0</v>
      </c>
      <c r="N221" s="23">
        <v>0</v>
      </c>
      <c r="O221" s="56">
        <v>0</v>
      </c>
      <c r="P221" s="21">
        <v>0</v>
      </c>
      <c r="Q221" s="5">
        <v>0</v>
      </c>
      <c r="R221" s="5">
        <v>41.418700062296061</v>
      </c>
      <c r="S221" s="48">
        <f t="shared" si="41"/>
        <v>41.418700062296061</v>
      </c>
      <c r="T221" s="57">
        <v>0</v>
      </c>
      <c r="U221" s="5">
        <v>0</v>
      </c>
      <c r="V221" s="5">
        <v>0</v>
      </c>
      <c r="W221" s="15">
        <f t="shared" si="42"/>
        <v>9056.6728174526852</v>
      </c>
      <c r="X221" s="5">
        <v>5068.2645649999995</v>
      </c>
      <c r="Y221" s="5">
        <f t="shared" si="43"/>
        <v>1530.6158986299997</v>
      </c>
      <c r="Z221" s="4">
        <v>1331.8562725403438</v>
      </c>
      <c r="AA221" s="24">
        <v>377.11633735329519</v>
      </c>
      <c r="AB221" s="24">
        <v>0</v>
      </c>
      <c r="AC221" s="4">
        <v>147.55945167945427</v>
      </c>
      <c r="AD221" s="23">
        <v>0</v>
      </c>
      <c r="AE221" s="5">
        <v>0</v>
      </c>
      <c r="AF221" s="23">
        <v>0</v>
      </c>
      <c r="AG221" s="5">
        <v>333</v>
      </c>
      <c r="AH221" s="24">
        <v>268.26029224959285</v>
      </c>
      <c r="AI221" s="24">
        <v>0</v>
      </c>
      <c r="AJ221" s="5">
        <v>0</v>
      </c>
      <c r="AK221" s="5">
        <v>0</v>
      </c>
      <c r="AL221" s="5">
        <v>0</v>
      </c>
      <c r="AM221" s="5">
        <v>889.82</v>
      </c>
      <c r="AN221" s="67">
        <v>0</v>
      </c>
      <c r="AO221" s="70">
        <f t="shared" si="44"/>
        <v>12119.665685798704</v>
      </c>
      <c r="AP221" s="5">
        <v>5918.9247113068523</v>
      </c>
      <c r="AQ221" s="5">
        <v>1785.0660281461589</v>
      </c>
      <c r="AR221" s="5">
        <v>761.66895260515344</v>
      </c>
      <c r="AS221" s="5">
        <v>86.05840765634106</v>
      </c>
      <c r="AT221" s="5">
        <v>1262.0286535954747</v>
      </c>
      <c r="AU221" s="5">
        <v>398.98583823841881</v>
      </c>
      <c r="AV221" s="5">
        <v>1566.4052752592695</v>
      </c>
      <c r="AW221" s="5">
        <v>58.331854889746552</v>
      </c>
      <c r="AX221" s="5">
        <v>151.48735827150406</v>
      </c>
      <c r="AY221" s="53">
        <v>130.70860582978446</v>
      </c>
      <c r="AZ221" s="54">
        <v>1436.1789152472038</v>
      </c>
      <c r="BA221" s="22">
        <f t="shared" si="45"/>
        <v>23543.75611856089</v>
      </c>
    </row>
    <row r="222" spans="1:53" s="2" customFormat="1" outlineLevel="1">
      <c r="A222" s="34">
        <f t="shared" si="46"/>
        <v>217</v>
      </c>
      <c r="B222" s="35" t="s">
        <v>34</v>
      </c>
      <c r="C222" s="87">
        <v>4</v>
      </c>
      <c r="D222" s="36"/>
      <c r="E222" s="37">
        <v>466.52</v>
      </c>
      <c r="F222" s="47">
        <f t="shared" si="39"/>
        <v>18626.316206187279</v>
      </c>
      <c r="G222" s="5">
        <v>14285.957147609277</v>
      </c>
      <c r="H222" s="5">
        <f t="shared" ref="H222:H225" si="48">G222*0.302</f>
        <v>4314.3590585780012</v>
      </c>
      <c r="I222" s="5">
        <v>26</v>
      </c>
      <c r="J222" s="5"/>
      <c r="K222" s="48">
        <v>0</v>
      </c>
      <c r="L222" s="21">
        <f t="shared" si="40"/>
        <v>0</v>
      </c>
      <c r="M222" s="5"/>
      <c r="N222" s="23"/>
      <c r="O222" s="56"/>
      <c r="P222" s="21">
        <v>6689.050976658732</v>
      </c>
      <c r="Q222" s="5">
        <v>1436.959522316163</v>
      </c>
      <c r="R222" s="5">
        <v>43.209438251991067</v>
      </c>
      <c r="S222" s="48">
        <f t="shared" si="41"/>
        <v>8169.219937226886</v>
      </c>
      <c r="T222" s="57"/>
      <c r="U222" s="5">
        <v>0</v>
      </c>
      <c r="V222" s="5"/>
      <c r="W222" s="15">
        <f t="shared" si="42"/>
        <v>6254.9551713488991</v>
      </c>
      <c r="X222" s="5">
        <v>2899.3847999999998</v>
      </c>
      <c r="Y222" s="5">
        <f t="shared" si="43"/>
        <v>875.61420959999987</v>
      </c>
      <c r="Z222" s="4">
        <v>1450.1139815987424</v>
      </c>
      <c r="AA222" s="23">
        <v>410.60111722284682</v>
      </c>
      <c r="AB222" s="23">
        <v>0</v>
      </c>
      <c r="AC222" s="5">
        <v>160.66149809790309</v>
      </c>
      <c r="AD222" s="23"/>
      <c r="AE222" s="5"/>
      <c r="AF222" s="23"/>
      <c r="AG222" s="5">
        <v>166.5</v>
      </c>
      <c r="AH222" s="23">
        <v>292.07956482940682</v>
      </c>
      <c r="AI222" s="23"/>
      <c r="AJ222" s="5"/>
      <c r="AK222" s="5"/>
      <c r="AL222" s="5"/>
      <c r="AM222" s="5">
        <v>1071.78</v>
      </c>
      <c r="AN222" s="67"/>
      <c r="AO222" s="70">
        <f t="shared" si="44"/>
        <v>13195.790736306228</v>
      </c>
      <c r="AP222" s="5">
        <v>6444.4757717926886</v>
      </c>
      <c r="AQ222" s="5">
        <v>1943.5649768381959</v>
      </c>
      <c r="AR222" s="5">
        <v>829.29879168996126</v>
      </c>
      <c r="AS222" s="5">
        <v>93.699675219875672</v>
      </c>
      <c r="AT222" s="5">
        <v>1374.0862535162166</v>
      </c>
      <c r="AU222" s="5">
        <v>434.41244706222562</v>
      </c>
      <c r="AV222" s="5">
        <v>1705.4889760521719</v>
      </c>
      <c r="AW222" s="5">
        <v>63.511236228868803</v>
      </c>
      <c r="AX222" s="5">
        <v>164.93816997682967</v>
      </c>
      <c r="AY222" s="53">
        <v>142.31443792919316</v>
      </c>
      <c r="AZ222" s="54">
        <v>1563.6996033400442</v>
      </c>
      <c r="BA222" s="22">
        <f t="shared" si="45"/>
        <v>48881.76165440934</v>
      </c>
    </row>
    <row r="223" spans="1:53" s="2" customFormat="1" outlineLevel="1">
      <c r="A223" s="34">
        <f t="shared" si="46"/>
        <v>218</v>
      </c>
      <c r="B223" s="35" t="s">
        <v>34</v>
      </c>
      <c r="C223" s="87">
        <v>6</v>
      </c>
      <c r="D223" s="36"/>
      <c r="E223" s="37">
        <v>486.69</v>
      </c>
      <c r="F223" s="47">
        <f t="shared" si="39"/>
        <v>19431.501188350525</v>
      </c>
      <c r="G223" s="5">
        <v>14903.610743740803</v>
      </c>
      <c r="H223" s="5">
        <f t="shared" si="48"/>
        <v>4500.8904446097222</v>
      </c>
      <c r="I223" s="5">
        <v>27</v>
      </c>
      <c r="J223" s="5"/>
      <c r="K223" s="48">
        <v>0</v>
      </c>
      <c r="L223" s="21">
        <f t="shared" si="40"/>
        <v>0</v>
      </c>
      <c r="M223" s="5"/>
      <c r="N223" s="23"/>
      <c r="O223" s="56"/>
      <c r="P223" s="21">
        <v>6978.2522074724302</v>
      </c>
      <c r="Q223" s="5">
        <v>1499.0864912888051</v>
      </c>
      <c r="R223" s="5">
        <v>40.023042930813396</v>
      </c>
      <c r="S223" s="48">
        <f t="shared" si="41"/>
        <v>8517.3617416920497</v>
      </c>
      <c r="T223" s="57"/>
      <c r="U223" s="5">
        <v>0</v>
      </c>
      <c r="V223" s="5"/>
      <c r="W223" s="15">
        <f t="shared" si="42"/>
        <v>7431.9127995519348</v>
      </c>
      <c r="X223" s="5">
        <v>3726.5240568125178</v>
      </c>
      <c r="Y223" s="5">
        <f t="shared" si="43"/>
        <v>1125.4102651573803</v>
      </c>
      <c r="Z223" s="4">
        <v>1512.8096838384035</v>
      </c>
      <c r="AA223" s="23">
        <v>428.35346339103859</v>
      </c>
      <c r="AB223" s="23">
        <v>0</v>
      </c>
      <c r="AC223" s="5">
        <v>167.60770065435233</v>
      </c>
      <c r="AD223" s="23"/>
      <c r="AE223" s="5"/>
      <c r="AF223" s="23"/>
      <c r="AG223" s="5">
        <v>166.5</v>
      </c>
      <c r="AH223" s="23">
        <v>304.70762969824233</v>
      </c>
      <c r="AI223" s="23"/>
      <c r="AJ223" s="5"/>
      <c r="AK223" s="5"/>
      <c r="AL223" s="5"/>
      <c r="AM223" s="5">
        <v>1104.18</v>
      </c>
      <c r="AN223" s="67"/>
      <c r="AO223" s="70">
        <f t="shared" si="44"/>
        <v>13766.310969417984</v>
      </c>
      <c r="AP223" s="5">
        <v>6723.1027895348197</v>
      </c>
      <c r="AQ223" s="5">
        <v>2027.5950411073086</v>
      </c>
      <c r="AR223" s="5">
        <v>865.1535388141715</v>
      </c>
      <c r="AS223" s="5">
        <v>97.750782244622513</v>
      </c>
      <c r="AT223" s="5">
        <v>1433.4948956610813</v>
      </c>
      <c r="AU223" s="5">
        <v>453.1942764741375</v>
      </c>
      <c r="AV223" s="5">
        <v>1779.2258204467798</v>
      </c>
      <c r="AW223" s="5">
        <v>66.257145589102635</v>
      </c>
      <c r="AX223" s="5">
        <v>172.06927451346829</v>
      </c>
      <c r="AY223" s="53">
        <v>148.46740503249387</v>
      </c>
      <c r="AZ223" s="54">
        <v>1631.3061818347901</v>
      </c>
      <c r="BA223" s="22">
        <f t="shared" si="45"/>
        <v>51882.572880847278</v>
      </c>
    </row>
    <row r="224" spans="1:53" s="2" customFormat="1" outlineLevel="1">
      <c r="A224" s="34">
        <f t="shared" si="46"/>
        <v>219</v>
      </c>
      <c r="B224" s="35" t="s">
        <v>34</v>
      </c>
      <c r="C224" s="87">
        <v>8</v>
      </c>
      <c r="D224" s="36"/>
      <c r="E224" s="37">
        <v>450.8</v>
      </c>
      <c r="F224" s="47">
        <f t="shared" si="39"/>
        <v>18000.554286524104</v>
      </c>
      <c r="G224" s="5">
        <v>13804.573184734336</v>
      </c>
      <c r="H224" s="5">
        <f t="shared" si="48"/>
        <v>4168.9811017897691</v>
      </c>
      <c r="I224" s="5">
        <v>27</v>
      </c>
      <c r="J224" s="5"/>
      <c r="K224" s="48">
        <v>0</v>
      </c>
      <c r="L224" s="21">
        <f t="shared" si="40"/>
        <v>0</v>
      </c>
      <c r="M224" s="5"/>
      <c r="N224" s="23"/>
      <c r="O224" s="56"/>
      <c r="P224" s="21">
        <v>6463.6546777796384</v>
      </c>
      <c r="Q224" s="5">
        <v>1388.5392966220663</v>
      </c>
      <c r="R224" s="5">
        <v>34.567373037072308</v>
      </c>
      <c r="S224" s="48">
        <f t="shared" si="41"/>
        <v>7886.7613474387772</v>
      </c>
      <c r="T224" s="57"/>
      <c r="U224" s="5">
        <v>0</v>
      </c>
      <c r="V224" s="5"/>
      <c r="W224" s="15">
        <f t="shared" si="42"/>
        <v>7708.306842248252</v>
      </c>
      <c r="X224" s="5">
        <v>4075.5035360179222</v>
      </c>
      <c r="Y224" s="5">
        <f t="shared" si="43"/>
        <v>1230.8020678774126</v>
      </c>
      <c r="Z224" s="4">
        <v>1401.2504992384315</v>
      </c>
      <c r="AA224" s="23">
        <v>396.76537692716136</v>
      </c>
      <c r="AB224" s="23">
        <v>0</v>
      </c>
      <c r="AC224" s="5">
        <v>155.24779932807743</v>
      </c>
      <c r="AD224" s="23"/>
      <c r="AE224" s="5"/>
      <c r="AF224" s="23"/>
      <c r="AG224" s="5">
        <v>166.5</v>
      </c>
      <c r="AH224" s="23">
        <v>282.23756285924838</v>
      </c>
      <c r="AI224" s="23"/>
      <c r="AJ224" s="5"/>
      <c r="AK224" s="5"/>
      <c r="AL224" s="5"/>
      <c r="AM224" s="5">
        <v>1031.2799999999997</v>
      </c>
      <c r="AN224" s="67"/>
      <c r="AO224" s="70">
        <f t="shared" si="44"/>
        <v>12751.141352839852</v>
      </c>
      <c r="AP224" s="5">
        <v>6227.3207535028387</v>
      </c>
      <c r="AQ224" s="5">
        <v>1878.0740194603848</v>
      </c>
      <c r="AR224" s="5">
        <v>801.35448703985799</v>
      </c>
      <c r="AS224" s="5">
        <v>90.542342427162723</v>
      </c>
      <c r="AT224" s="5">
        <v>1327.7846246358365</v>
      </c>
      <c r="AU224" s="5">
        <v>419.77435294446394</v>
      </c>
      <c r="AV224" s="5">
        <v>1648.0203001035736</v>
      </c>
      <c r="AW224" s="5">
        <v>61.371142270372246</v>
      </c>
      <c r="AX224" s="5">
        <v>159.38036316889909</v>
      </c>
      <c r="AY224" s="53">
        <v>137.51896728646207</v>
      </c>
      <c r="AZ224" s="54">
        <v>1511.0087052767126</v>
      </c>
      <c r="BA224" s="22">
        <f t="shared" si="45"/>
        <v>48889.052534327697</v>
      </c>
    </row>
    <row r="225" spans="1:53" s="2" customFormat="1" outlineLevel="1">
      <c r="A225" s="34">
        <f t="shared" si="46"/>
        <v>220</v>
      </c>
      <c r="B225" s="35" t="s">
        <v>51</v>
      </c>
      <c r="C225" s="87">
        <v>28</v>
      </c>
      <c r="D225" s="36"/>
      <c r="E225" s="37">
        <v>389.35</v>
      </c>
      <c r="F225" s="47">
        <f t="shared" si="39"/>
        <v>15523.521209978173</v>
      </c>
      <c r="G225" s="5">
        <v>11922.827350213651</v>
      </c>
      <c r="H225" s="5">
        <f t="shared" si="48"/>
        <v>3600.6938597645226</v>
      </c>
      <c r="I225" s="5">
        <v>0</v>
      </c>
      <c r="J225" s="5"/>
      <c r="K225" s="48">
        <v>0</v>
      </c>
      <c r="L225" s="21">
        <f t="shared" si="40"/>
        <v>0</v>
      </c>
      <c r="M225" s="5"/>
      <c r="N225" s="23"/>
      <c r="O225" s="56"/>
      <c r="P225" s="21">
        <v>5582.5730896040432</v>
      </c>
      <c r="Q225" s="5">
        <v>1199.2630326969868</v>
      </c>
      <c r="R225" s="5">
        <v>37.088789228809446</v>
      </c>
      <c r="S225" s="48">
        <f t="shared" si="41"/>
        <v>6818.9249115298389</v>
      </c>
      <c r="T225" s="57"/>
      <c r="U225" s="5">
        <v>0</v>
      </c>
      <c r="V225" s="5"/>
      <c r="W225" s="15">
        <f t="shared" si="42"/>
        <v>2097.2728641364442</v>
      </c>
      <c r="X225" s="5">
        <v>0</v>
      </c>
      <c r="Y225" s="5">
        <f t="shared" si="43"/>
        <v>0</v>
      </c>
      <c r="Z225" s="4">
        <v>1210.2415303426872</v>
      </c>
      <c r="AA225" s="23">
        <v>342.68101044052861</v>
      </c>
      <c r="AB225" s="23">
        <v>0</v>
      </c>
      <c r="AC225" s="5">
        <v>134.08547175773504</v>
      </c>
      <c r="AD225" s="23"/>
      <c r="AE225" s="5"/>
      <c r="AF225" s="23"/>
      <c r="AG225" s="5">
        <v>166.5</v>
      </c>
      <c r="AH225" s="23">
        <v>243.7648515954933</v>
      </c>
      <c r="AI225" s="23"/>
      <c r="AJ225" s="5"/>
      <c r="AK225" s="5"/>
      <c r="AL225" s="5"/>
      <c r="AM225" s="5"/>
      <c r="AN225" s="67"/>
      <c r="AO225" s="70">
        <f t="shared" si="44"/>
        <v>11012.99220436601</v>
      </c>
      <c r="AP225" s="5">
        <v>5378.4546037629343</v>
      </c>
      <c r="AQ225" s="5">
        <v>1622.0677007029747</v>
      </c>
      <c r="AR225" s="5">
        <v>692.11927579629264</v>
      </c>
      <c r="AS225" s="5">
        <v>78.200224099413944</v>
      </c>
      <c r="AT225" s="5">
        <v>1146.7900257363863</v>
      </c>
      <c r="AU225" s="5">
        <v>362.55355882636877</v>
      </c>
      <c r="AV225" s="5">
        <v>1423.3733448210435</v>
      </c>
      <c r="AW225" s="5">
        <v>53.005444194697056</v>
      </c>
      <c r="AX225" s="5">
        <v>137.65471251067186</v>
      </c>
      <c r="AY225" s="53">
        <v>118.77331391522628</v>
      </c>
      <c r="AZ225" s="54">
        <v>1305.0382417912338</v>
      </c>
      <c r="BA225" s="22">
        <f t="shared" si="45"/>
        <v>36757.749431801698</v>
      </c>
    </row>
    <row r="226" spans="1:53" s="2" customFormat="1" outlineLevel="1">
      <c r="A226" s="34">
        <f t="shared" si="46"/>
        <v>221</v>
      </c>
      <c r="B226" s="35" t="s">
        <v>52</v>
      </c>
      <c r="C226" s="87">
        <v>6</v>
      </c>
      <c r="D226" s="36"/>
      <c r="E226" s="37">
        <v>417.75</v>
      </c>
      <c r="F226" s="47">
        <f t="shared" si="39"/>
        <v>0</v>
      </c>
      <c r="G226" s="5"/>
      <c r="H226" s="5"/>
      <c r="I226" s="5">
        <v>0</v>
      </c>
      <c r="J226" s="5"/>
      <c r="K226" s="48">
        <v>0</v>
      </c>
      <c r="L226" s="21">
        <f t="shared" si="40"/>
        <v>0</v>
      </c>
      <c r="M226" s="5"/>
      <c r="N226" s="23"/>
      <c r="O226" s="56"/>
      <c r="P226" s="21">
        <v>5989.7775990293785</v>
      </c>
      <c r="Q226" s="5">
        <v>1286.7397763173651</v>
      </c>
      <c r="R226" s="5">
        <v>27.009339220079973</v>
      </c>
      <c r="S226" s="48">
        <f t="shared" si="41"/>
        <v>7303.5267145668231</v>
      </c>
      <c r="T226" s="57"/>
      <c r="U226" s="5">
        <v>0</v>
      </c>
      <c r="V226" s="5"/>
      <c r="W226" s="15">
        <f t="shared" si="42"/>
        <v>2238.1074585668407</v>
      </c>
      <c r="X226" s="5">
        <v>0</v>
      </c>
      <c r="Y226" s="5">
        <f t="shared" si="43"/>
        <v>0</v>
      </c>
      <c r="Z226" s="4">
        <v>1298.5190684491013</v>
      </c>
      <c r="AA226" s="24">
        <v>367.67687713247926</v>
      </c>
      <c r="AB226" s="24">
        <v>0</v>
      </c>
      <c r="AC226" s="4">
        <v>143.86594536225454</v>
      </c>
      <c r="AD226" s="23"/>
      <c r="AE226" s="5"/>
      <c r="AF226" s="23"/>
      <c r="AG226" s="5">
        <v>166.5</v>
      </c>
      <c r="AH226" s="24">
        <v>261.54556762300581</v>
      </c>
      <c r="AI226" s="24"/>
      <c r="AJ226" s="5"/>
      <c r="AK226" s="5"/>
      <c r="AL226" s="5"/>
      <c r="AM226" s="5">
        <v>1356.94</v>
      </c>
      <c r="AN226" s="67"/>
      <c r="AO226" s="70">
        <f t="shared" si="44"/>
        <v>11816.302795361244</v>
      </c>
      <c r="AP226" s="5">
        <v>5770.7702856606275</v>
      </c>
      <c r="AQ226" s="5">
        <v>1740.384697492404</v>
      </c>
      <c r="AR226" s="5">
        <v>742.60389742879477</v>
      </c>
      <c r="AS226" s="5">
        <v>83.904311333068378</v>
      </c>
      <c r="AT226" s="5">
        <v>1230.4392789299484</v>
      </c>
      <c r="AU226" s="5">
        <v>388.99897059128176</v>
      </c>
      <c r="AV226" s="5">
        <v>1527.1971614202926</v>
      </c>
      <c r="AW226" s="5">
        <v>56.871771702413497</v>
      </c>
      <c r="AX226" s="5">
        <v>147.69553397029193</v>
      </c>
      <c r="AY226" s="53">
        <v>127.43688683211963</v>
      </c>
      <c r="AZ226" s="54">
        <v>1400.2304494883469</v>
      </c>
      <c r="BA226" s="22">
        <f t="shared" si="45"/>
        <v>24115.107417983254</v>
      </c>
    </row>
    <row r="227" spans="1:53" s="2" customFormat="1" outlineLevel="1">
      <c r="A227" s="34">
        <f t="shared" si="46"/>
        <v>222</v>
      </c>
      <c r="B227" s="35" t="s">
        <v>121</v>
      </c>
      <c r="C227" s="87">
        <v>60</v>
      </c>
      <c r="D227" s="36"/>
      <c r="E227" s="37">
        <v>304.22000000000003</v>
      </c>
      <c r="F227" s="47">
        <f t="shared" si="39"/>
        <v>18162.013008700258</v>
      </c>
      <c r="G227" s="5">
        <v>13949.318747081612</v>
      </c>
      <c r="H227" s="5">
        <f t="shared" ref="H227:H229" si="49">G227*0.302</f>
        <v>4212.694261618647</v>
      </c>
      <c r="I227" s="5">
        <v>0</v>
      </c>
      <c r="J227" s="5"/>
      <c r="K227" s="48">
        <v>0</v>
      </c>
      <c r="L227" s="21">
        <f t="shared" si="40"/>
        <v>0</v>
      </c>
      <c r="M227" s="5"/>
      <c r="N227" s="23"/>
      <c r="O227" s="56"/>
      <c r="P227" s="21">
        <v>4361.9632344146439</v>
      </c>
      <c r="Q227" s="5">
        <v>937.04841352787264</v>
      </c>
      <c r="R227" s="5">
        <v>26.842428570767801</v>
      </c>
      <c r="S227" s="48">
        <f t="shared" si="41"/>
        <v>5325.8540765132848</v>
      </c>
      <c r="T227" s="57"/>
      <c r="U227" s="5">
        <v>0</v>
      </c>
      <c r="V227" s="5"/>
      <c r="W227" s="15">
        <f t="shared" si="42"/>
        <v>2775.3298261293439</v>
      </c>
      <c r="X227" s="5">
        <v>845.01813960261643</v>
      </c>
      <c r="Y227" s="5">
        <f t="shared" si="43"/>
        <v>255.19547815999016</v>
      </c>
      <c r="Z227" s="4">
        <v>945.62650150469335</v>
      </c>
      <c r="AA227" s="24">
        <v>267.75501989525526</v>
      </c>
      <c r="AB227" s="24">
        <v>0</v>
      </c>
      <c r="AC227" s="4">
        <v>104.76815774531441</v>
      </c>
      <c r="AD227" s="23"/>
      <c r="AE227" s="5"/>
      <c r="AF227" s="23"/>
      <c r="AG227" s="5">
        <v>166.5</v>
      </c>
      <c r="AH227" s="24">
        <v>190.46652922147422</v>
      </c>
      <c r="AI227" s="24"/>
      <c r="AJ227" s="5"/>
      <c r="AK227" s="5"/>
      <c r="AL227" s="5"/>
      <c r="AM227" s="5"/>
      <c r="AN227" s="67"/>
      <c r="AO227" s="70">
        <f t="shared" si="44"/>
        <v>8605.0404222736051</v>
      </c>
      <c r="AP227" s="5">
        <v>4202.4745333421342</v>
      </c>
      <c r="AQ227" s="5">
        <v>1267.4083367352227</v>
      </c>
      <c r="AR227" s="5">
        <v>540.7898448253452</v>
      </c>
      <c r="AS227" s="5">
        <v>61.102021768392738</v>
      </c>
      <c r="AT227" s="5">
        <v>896.04844389244511</v>
      </c>
      <c r="AU227" s="5">
        <v>283.28250588457155</v>
      </c>
      <c r="AV227" s="5">
        <v>1112.1577987966043</v>
      </c>
      <c r="AW227" s="5">
        <v>41.415991352024506</v>
      </c>
      <c r="AX227" s="5">
        <v>107.55699663540925</v>
      </c>
      <c r="AY227" s="53">
        <v>92.803949041454075</v>
      </c>
      <c r="AZ227" s="54">
        <v>1019.6962473808377</v>
      </c>
      <c r="BA227" s="22">
        <f t="shared" si="45"/>
        <v>35887.933580997327</v>
      </c>
    </row>
    <row r="228" spans="1:53" s="2" customFormat="1" outlineLevel="1">
      <c r="A228" s="34">
        <f t="shared" si="46"/>
        <v>223</v>
      </c>
      <c r="B228" s="35" t="s">
        <v>121</v>
      </c>
      <c r="C228" s="87">
        <v>58</v>
      </c>
      <c r="D228" s="36"/>
      <c r="E228" s="37">
        <v>302.33999999999997</v>
      </c>
      <c r="F228" s="47">
        <f t="shared" si="39"/>
        <v>18049.776520447162</v>
      </c>
      <c r="G228" s="5">
        <v>13863.115607102274</v>
      </c>
      <c r="H228" s="5">
        <f t="shared" si="49"/>
        <v>4186.6609133448865</v>
      </c>
      <c r="I228" s="5">
        <v>0</v>
      </c>
      <c r="J228" s="5"/>
      <c r="K228" s="48">
        <v>0</v>
      </c>
      <c r="L228" s="21">
        <f t="shared" si="40"/>
        <v>0</v>
      </c>
      <c r="M228" s="5"/>
      <c r="N228" s="23"/>
      <c r="O228" s="56"/>
      <c r="P228" s="21">
        <v>4335.0074429456427</v>
      </c>
      <c r="Q228" s="5">
        <v>931.25769951356585</v>
      </c>
      <c r="R228" s="5">
        <v>26.947191637889269</v>
      </c>
      <c r="S228" s="48">
        <f t="shared" si="41"/>
        <v>5293.2123340970975</v>
      </c>
      <c r="T228" s="57"/>
      <c r="U228" s="5">
        <v>0</v>
      </c>
      <c r="V228" s="5"/>
      <c r="W228" s="15">
        <f t="shared" si="42"/>
        <v>7471.4949229326112</v>
      </c>
      <c r="X228" s="5">
        <v>4331.1839999999993</v>
      </c>
      <c r="Y228" s="5">
        <f t="shared" si="43"/>
        <v>1308.0175679999998</v>
      </c>
      <c r="Z228" s="4">
        <v>939.78277715116997</v>
      </c>
      <c r="AA228" s="24">
        <v>266.10036393114012</v>
      </c>
      <c r="AB228" s="24">
        <v>0</v>
      </c>
      <c r="AC228" s="4">
        <v>104.12071794332506</v>
      </c>
      <c r="AD228" s="23"/>
      <c r="AE228" s="5"/>
      <c r="AF228" s="23"/>
      <c r="AG228" s="5">
        <v>333</v>
      </c>
      <c r="AH228" s="24">
        <v>189.28949590697687</v>
      </c>
      <c r="AI228" s="24"/>
      <c r="AJ228" s="5"/>
      <c r="AK228" s="5"/>
      <c r="AL228" s="5"/>
      <c r="AM228" s="5"/>
      <c r="AN228" s="67"/>
      <c r="AO228" s="70">
        <f t="shared" si="44"/>
        <v>8551.8635239964533</v>
      </c>
      <c r="AP228" s="5">
        <v>4176.5043403151021</v>
      </c>
      <c r="AQ228" s="5">
        <v>1259.5760848350769</v>
      </c>
      <c r="AR228" s="5">
        <v>537.44790508347535</v>
      </c>
      <c r="AS228" s="5">
        <v>60.724427261376171</v>
      </c>
      <c r="AT228" s="5">
        <v>890.51109896273033</v>
      </c>
      <c r="AU228" s="5">
        <v>281.53189411985187</v>
      </c>
      <c r="AV228" s="5">
        <v>1105.2849545991892</v>
      </c>
      <c r="AW228" s="5">
        <v>41.160051362077077</v>
      </c>
      <c r="AX228" s="5">
        <v>106.8923225387865</v>
      </c>
      <c r="AY228" s="53">
        <v>92.230444918786475</v>
      </c>
      <c r="AZ228" s="54">
        <v>1013.3947913783526</v>
      </c>
      <c r="BA228" s="22">
        <f t="shared" si="45"/>
        <v>40379.74209285168</v>
      </c>
    </row>
    <row r="229" spans="1:53" s="2" customFormat="1" outlineLevel="1">
      <c r="A229" s="34">
        <f t="shared" si="46"/>
        <v>224</v>
      </c>
      <c r="B229" s="35" t="s">
        <v>121</v>
      </c>
      <c r="C229" s="87">
        <v>56</v>
      </c>
      <c r="D229" s="36"/>
      <c r="E229" s="37">
        <v>303.52</v>
      </c>
      <c r="F229" s="47">
        <f t="shared" si="39"/>
        <v>18120.222826903893</v>
      </c>
      <c r="G229" s="5">
        <v>13917.221833259518</v>
      </c>
      <c r="H229" s="5">
        <f t="shared" si="49"/>
        <v>4203.0009936443748</v>
      </c>
      <c r="I229" s="5">
        <v>0</v>
      </c>
      <c r="J229" s="5"/>
      <c r="K229" s="48">
        <v>0</v>
      </c>
      <c r="L229" s="21">
        <f t="shared" si="40"/>
        <v>0</v>
      </c>
      <c r="M229" s="5"/>
      <c r="N229" s="23"/>
      <c r="O229" s="56"/>
      <c r="P229" s="21">
        <v>4351.9265035485259</v>
      </c>
      <c r="Q229" s="5">
        <v>934.89229660765193</v>
      </c>
      <c r="R229" s="5">
        <v>54.601090067547105</v>
      </c>
      <c r="S229" s="48">
        <f t="shared" si="41"/>
        <v>5341.4198902237249</v>
      </c>
      <c r="T229" s="57"/>
      <c r="U229" s="5">
        <v>0</v>
      </c>
      <c r="V229" s="5"/>
      <c r="W229" s="15">
        <f t="shared" si="42"/>
        <v>19641.257363521901</v>
      </c>
      <c r="X229" s="5">
        <v>12970.132435</v>
      </c>
      <c r="Y229" s="5">
        <f t="shared" si="43"/>
        <v>3916.9799953699999</v>
      </c>
      <c r="Z229" s="4">
        <v>1859.450646692211</v>
      </c>
      <c r="AA229" s="24">
        <v>267.13892458946771</v>
      </c>
      <c r="AB229" s="24">
        <v>0</v>
      </c>
      <c r="AC229" s="4">
        <v>104.5270897339354</v>
      </c>
      <c r="AD229" s="23"/>
      <c r="AE229" s="5"/>
      <c r="AF229" s="23"/>
      <c r="AG229" s="5">
        <v>333</v>
      </c>
      <c r="AH229" s="24">
        <v>190.02827213628902</v>
      </c>
      <c r="AI229" s="24"/>
      <c r="AJ229" s="5"/>
      <c r="AK229" s="5"/>
      <c r="AL229" s="5"/>
      <c r="AM229" s="5"/>
      <c r="AN229" s="67"/>
      <c r="AO229" s="70">
        <f t="shared" si="44"/>
        <v>8585.2405133406228</v>
      </c>
      <c r="AP229" s="5">
        <v>4192.8047806193026</v>
      </c>
      <c r="AQ229" s="5">
        <v>1264.492072729849</v>
      </c>
      <c r="AR229" s="5">
        <v>539.54550555975527</v>
      </c>
      <c r="AS229" s="5">
        <v>60.961428068971664</v>
      </c>
      <c r="AT229" s="5">
        <v>893.98666652499799</v>
      </c>
      <c r="AU229" s="5">
        <v>282.63068235515459</v>
      </c>
      <c r="AV229" s="5">
        <v>1109.5987610635239</v>
      </c>
      <c r="AW229" s="5">
        <v>41.320694547256835</v>
      </c>
      <c r="AX229" s="5">
        <v>107.30951159943267</v>
      </c>
      <c r="AY229" s="53">
        <v>92.590410272375692</v>
      </c>
      <c r="AZ229" s="54">
        <v>1017.3499605714014</v>
      </c>
      <c r="BA229" s="22">
        <f t="shared" si="45"/>
        <v>52705.490554561547</v>
      </c>
    </row>
    <row r="230" spans="1:53" s="2" customFormat="1" outlineLevel="1">
      <c r="A230" s="34">
        <f t="shared" si="46"/>
        <v>225</v>
      </c>
      <c r="B230" s="63" t="s">
        <v>21</v>
      </c>
      <c r="C230" s="89">
        <v>12</v>
      </c>
      <c r="D230" s="64"/>
      <c r="E230" s="37">
        <v>615</v>
      </c>
      <c r="F230" s="47">
        <f t="shared" si="39"/>
        <v>0</v>
      </c>
      <c r="G230" s="5"/>
      <c r="H230" s="5"/>
      <c r="I230" s="5">
        <v>0</v>
      </c>
      <c r="J230" s="5"/>
      <c r="K230" s="48">
        <v>0</v>
      </c>
      <c r="L230" s="21">
        <f t="shared" si="40"/>
        <v>0</v>
      </c>
      <c r="M230" s="5"/>
      <c r="N230" s="23"/>
      <c r="O230" s="56"/>
      <c r="P230" s="21">
        <v>8817.9849752317587</v>
      </c>
      <c r="Q230" s="5">
        <v>1894.302722765241</v>
      </c>
      <c r="R230" s="5">
        <v>53.509068266196174</v>
      </c>
      <c r="S230" s="48">
        <f t="shared" si="41"/>
        <v>10765.796766263195</v>
      </c>
      <c r="T230" s="57"/>
      <c r="U230" s="5">
        <v>0</v>
      </c>
      <c r="V230" s="5">
        <v>72.64</v>
      </c>
      <c r="W230" s="15">
        <f t="shared" si="42"/>
        <v>8512.0954088310573</v>
      </c>
      <c r="X230" s="5">
        <v>4067.4594349999998</v>
      </c>
      <c r="Y230" s="5">
        <f t="shared" si="43"/>
        <v>1228.3727493699998</v>
      </c>
      <c r="Z230" s="4">
        <v>1911.6438709663607</v>
      </c>
      <c r="AA230" s="24">
        <v>541.28373294189055</v>
      </c>
      <c r="AB230" s="24">
        <v>0</v>
      </c>
      <c r="AC230" s="4">
        <v>211.79546714012344</v>
      </c>
      <c r="AD230" s="23"/>
      <c r="AE230" s="5"/>
      <c r="AF230" s="23"/>
      <c r="AG230" s="5">
        <v>166.5</v>
      </c>
      <c r="AH230" s="24">
        <v>385.04015341268365</v>
      </c>
      <c r="AI230" s="24"/>
      <c r="AJ230" s="5"/>
      <c r="AK230" s="5"/>
      <c r="AL230" s="5"/>
      <c r="AM230" s="5">
        <v>2994.4400000000005</v>
      </c>
      <c r="AN230" s="67"/>
      <c r="AO230" s="70">
        <f t="shared" si="44"/>
        <v>17395.634276833429</v>
      </c>
      <c r="AP230" s="5">
        <v>8495.5684636296501</v>
      </c>
      <c r="AQ230" s="5">
        <v>2562.1462332922288</v>
      </c>
      <c r="AR230" s="5">
        <v>1093.2409261967894</v>
      </c>
      <c r="AS230" s="5">
        <v>123.52160734850281</v>
      </c>
      <c r="AT230" s="5">
        <v>1811.4186871141069</v>
      </c>
      <c r="AU230" s="5">
        <v>572.67352941624949</v>
      </c>
      <c r="AV230" s="5">
        <v>2248.2974369203585</v>
      </c>
      <c r="AW230" s="5">
        <v>83.725049903014479</v>
      </c>
      <c r="AX230" s="5">
        <v>217.43328160797012</v>
      </c>
      <c r="AY230" s="53">
        <v>187.60906140455671</v>
      </c>
      <c r="AZ230" s="54">
        <v>2061.3805540043882</v>
      </c>
      <c r="BA230" s="22">
        <f t="shared" si="45"/>
        <v>41801.987005932067</v>
      </c>
    </row>
    <row r="231" spans="1:53" s="2" customFormat="1" outlineLevel="1">
      <c r="A231" s="34">
        <f t="shared" si="46"/>
        <v>226</v>
      </c>
      <c r="B231" s="35" t="s">
        <v>55</v>
      </c>
      <c r="C231" s="87">
        <v>60</v>
      </c>
      <c r="D231" s="36"/>
      <c r="E231" s="37">
        <v>602.70000000000005</v>
      </c>
      <c r="F231" s="47">
        <f t="shared" si="39"/>
        <v>0</v>
      </c>
      <c r="G231" s="5"/>
      <c r="H231" s="5"/>
      <c r="I231" s="5">
        <v>0</v>
      </c>
      <c r="J231" s="5"/>
      <c r="K231" s="48">
        <v>0</v>
      </c>
      <c r="L231" s="21">
        <f t="shared" si="40"/>
        <v>0</v>
      </c>
      <c r="M231" s="5"/>
      <c r="N231" s="23"/>
      <c r="O231" s="56"/>
      <c r="P231" s="21">
        <v>0</v>
      </c>
      <c r="Q231" s="5">
        <v>0</v>
      </c>
      <c r="R231" s="5">
        <v>16.506397829850989</v>
      </c>
      <c r="S231" s="48">
        <f t="shared" si="41"/>
        <v>16.506397829850989</v>
      </c>
      <c r="T231" s="57"/>
      <c r="U231" s="5">
        <v>0</v>
      </c>
      <c r="V231" s="4">
        <v>706.66399999999999</v>
      </c>
      <c r="W231" s="15">
        <f t="shared" si="42"/>
        <v>51605.469427359843</v>
      </c>
      <c r="X231" s="5">
        <v>36959.064107056838</v>
      </c>
      <c r="Y231" s="5">
        <f t="shared" si="43"/>
        <v>11161.637360331164</v>
      </c>
      <c r="Z231" s="4">
        <v>2036.4109935470333</v>
      </c>
      <c r="AA231" s="24">
        <v>530.45805828305288</v>
      </c>
      <c r="AB231" s="24">
        <v>0</v>
      </c>
      <c r="AC231" s="4">
        <v>207.55955779732102</v>
      </c>
      <c r="AD231" s="23"/>
      <c r="AE231" s="5"/>
      <c r="AF231" s="23"/>
      <c r="AG231" s="5">
        <v>333</v>
      </c>
      <c r="AH231" s="24">
        <v>377.33935034443004</v>
      </c>
      <c r="AI231" s="24"/>
      <c r="AJ231" s="5"/>
      <c r="AK231" s="5"/>
      <c r="AL231" s="5"/>
      <c r="AM231" s="5"/>
      <c r="AN231" s="67"/>
      <c r="AO231" s="70">
        <f t="shared" si="44"/>
        <v>17047.721591296759</v>
      </c>
      <c r="AP231" s="5">
        <v>8325.6570943570568</v>
      </c>
      <c r="AQ231" s="5">
        <v>2510.9033086263839</v>
      </c>
      <c r="AR231" s="5">
        <v>1071.3761076728535</v>
      </c>
      <c r="AS231" s="5">
        <v>121.05117520153277</v>
      </c>
      <c r="AT231" s="5">
        <v>1775.1903133718249</v>
      </c>
      <c r="AU231" s="5">
        <v>561.22005882792462</v>
      </c>
      <c r="AV231" s="5">
        <v>2203.3314881819515</v>
      </c>
      <c r="AW231" s="5">
        <v>82.050548904954198</v>
      </c>
      <c r="AX231" s="5">
        <v>213.08461597581075</v>
      </c>
      <c r="AY231" s="53">
        <v>183.85688017646558</v>
      </c>
      <c r="AZ231" s="54">
        <v>2020.1529429243005</v>
      </c>
      <c r="BA231" s="22">
        <f t="shared" si="45"/>
        <v>71396.514359410765</v>
      </c>
    </row>
    <row r="232" spans="1:53" s="2" customFormat="1" outlineLevel="1">
      <c r="A232" s="34">
        <f t="shared" si="46"/>
        <v>227</v>
      </c>
      <c r="B232" s="35" t="s">
        <v>53</v>
      </c>
      <c r="C232" s="87">
        <v>6</v>
      </c>
      <c r="D232" s="36"/>
      <c r="E232" s="37">
        <v>185.92</v>
      </c>
      <c r="F232" s="47">
        <f t="shared" si="39"/>
        <v>0</v>
      </c>
      <c r="G232" s="5"/>
      <c r="H232" s="5"/>
      <c r="I232" s="5">
        <v>0</v>
      </c>
      <c r="J232" s="5"/>
      <c r="K232" s="48">
        <v>0</v>
      </c>
      <c r="L232" s="21">
        <f t="shared" si="40"/>
        <v>0</v>
      </c>
      <c r="M232" s="5"/>
      <c r="N232" s="23"/>
      <c r="O232" s="56"/>
      <c r="P232" s="21">
        <v>2665.7557180407948</v>
      </c>
      <c r="Q232" s="5">
        <v>572.66465401059133</v>
      </c>
      <c r="R232" s="5">
        <v>16.628917349026953</v>
      </c>
      <c r="S232" s="48">
        <f t="shared" si="41"/>
        <v>3255.0492894004128</v>
      </c>
      <c r="T232" s="57"/>
      <c r="U232" s="5">
        <v>0</v>
      </c>
      <c r="V232" s="4"/>
      <c r="W232" s="15">
        <f t="shared" si="42"/>
        <v>1254.9706970598372</v>
      </c>
      <c r="X232" s="5">
        <v>0</v>
      </c>
      <c r="Y232" s="5">
        <f t="shared" si="43"/>
        <v>0</v>
      </c>
      <c r="Z232" s="4">
        <v>577.90703819522889</v>
      </c>
      <c r="AA232" s="24">
        <v>163.63491321716472</v>
      </c>
      <c r="AB232" s="24">
        <v>0</v>
      </c>
      <c r="AC232" s="4">
        <v>64.027663822263008</v>
      </c>
      <c r="AD232" s="23"/>
      <c r="AE232" s="5"/>
      <c r="AF232" s="23"/>
      <c r="AG232" s="5">
        <v>333</v>
      </c>
      <c r="AH232" s="24">
        <v>116.40108182518073</v>
      </c>
      <c r="AI232" s="24"/>
      <c r="AJ232" s="5"/>
      <c r="AK232" s="5"/>
      <c r="AL232" s="5"/>
      <c r="AM232" s="5">
        <v>1071.78</v>
      </c>
      <c r="AN232" s="67"/>
      <c r="AO232" s="70">
        <f t="shared" si="44"/>
        <v>5258.8558125997897</v>
      </c>
      <c r="AP232" s="5">
        <v>2568.2863231837796</v>
      </c>
      <c r="AQ232" s="5">
        <v>774.55971982714004</v>
      </c>
      <c r="AR232" s="5">
        <v>330.4965089406619</v>
      </c>
      <c r="AS232" s="5">
        <v>37.34168656623357</v>
      </c>
      <c r="AT232" s="5">
        <v>547.60806879391021</v>
      </c>
      <c r="AU232" s="5">
        <v>173.12432941312051</v>
      </c>
      <c r="AV232" s="5">
        <v>679.68042190607002</v>
      </c>
      <c r="AW232" s="5">
        <v>25.310831346290165</v>
      </c>
      <c r="AX232" s="5">
        <v>65.732025555372047</v>
      </c>
      <c r="AY232" s="53">
        <v>56.715897067211678</v>
      </c>
      <c r="AZ232" s="54">
        <v>623.17377658617215</v>
      </c>
      <c r="BA232" s="22">
        <f t="shared" si="45"/>
        <v>11463.829575646212</v>
      </c>
    </row>
    <row r="233" spans="1:53" s="2" customFormat="1" outlineLevel="1">
      <c r="A233" s="34">
        <f t="shared" si="46"/>
        <v>228</v>
      </c>
      <c r="B233" s="35" t="s">
        <v>22</v>
      </c>
      <c r="C233" s="87">
        <v>46</v>
      </c>
      <c r="D233" s="36"/>
      <c r="E233" s="37">
        <v>187.3</v>
      </c>
      <c r="F233" s="47">
        <f t="shared" si="39"/>
        <v>11415.176673643597</v>
      </c>
      <c r="G233" s="5">
        <v>8767.4168000334848</v>
      </c>
      <c r="H233" s="5">
        <f t="shared" ref="H233:H234" si="50">G233*0.302</f>
        <v>2647.7598736101122</v>
      </c>
      <c r="I233" s="5">
        <v>0</v>
      </c>
      <c r="J233" s="5"/>
      <c r="K233" s="48">
        <v>0</v>
      </c>
      <c r="L233" s="21">
        <f t="shared" si="40"/>
        <v>0</v>
      </c>
      <c r="M233" s="5"/>
      <c r="N233" s="23"/>
      <c r="O233" s="56"/>
      <c r="P233" s="21">
        <v>2685.5424160339981</v>
      </c>
      <c r="Q233" s="5">
        <v>576.91528451045485</v>
      </c>
      <c r="R233" s="5">
        <v>50.88288900733756</v>
      </c>
      <c r="S233" s="48">
        <f t="shared" si="41"/>
        <v>3313.3405895517908</v>
      </c>
      <c r="T233" s="57"/>
      <c r="U233" s="5">
        <v>0</v>
      </c>
      <c r="V233" s="5">
        <v>522.96860000000004</v>
      </c>
      <c r="W233" s="15">
        <f t="shared" si="42"/>
        <v>1095.3140681976527</v>
      </c>
      <c r="X233" s="5">
        <v>0</v>
      </c>
      <c r="Y233" s="5">
        <f t="shared" si="43"/>
        <v>0</v>
      </c>
      <c r="Z233" s="4">
        <v>582.19658053983653</v>
      </c>
      <c r="AA233" s="24">
        <v>164.84950110571728</v>
      </c>
      <c r="AB233" s="24">
        <v>0</v>
      </c>
      <c r="AC233" s="4">
        <v>64.502912187553065</v>
      </c>
      <c r="AD233" s="23"/>
      <c r="AE233" s="5"/>
      <c r="AF233" s="23"/>
      <c r="AG233" s="5">
        <v>166.5</v>
      </c>
      <c r="AH233" s="24">
        <v>117.2650743645458</v>
      </c>
      <c r="AI233" s="24"/>
      <c r="AJ233" s="5"/>
      <c r="AK233" s="5"/>
      <c r="AL233" s="5"/>
      <c r="AM233" s="5"/>
      <c r="AN233" s="67"/>
      <c r="AO233" s="70">
        <f t="shared" si="44"/>
        <v>5297.8899187819534</v>
      </c>
      <c r="AP233" s="5">
        <v>2587.349549980217</v>
      </c>
      <c r="AQ233" s="5">
        <v>780.30892600916172</v>
      </c>
      <c r="AR233" s="5">
        <v>332.94963492139624</v>
      </c>
      <c r="AS233" s="5">
        <v>37.618857002235096</v>
      </c>
      <c r="AT233" s="5">
        <v>551.67271560402003</v>
      </c>
      <c r="AU233" s="5">
        <v>174.40935294254237</v>
      </c>
      <c r="AV233" s="5">
        <v>684.72538200842803</v>
      </c>
      <c r="AW233" s="5">
        <v>25.498702189974985</v>
      </c>
      <c r="AX233" s="5">
        <v>66.219924626297271</v>
      </c>
      <c r="AY233" s="53">
        <v>57.136873497680455</v>
      </c>
      <c r="AZ233" s="54">
        <v>627.79931343906014</v>
      </c>
      <c r="BA233" s="22">
        <f t="shared" si="45"/>
        <v>22272.489163614053</v>
      </c>
    </row>
    <row r="234" spans="1:53" s="2" customFormat="1" outlineLevel="1">
      <c r="A234" s="34">
        <f t="shared" si="46"/>
        <v>229</v>
      </c>
      <c r="B234" s="35" t="s">
        <v>32</v>
      </c>
      <c r="C234" s="87" t="s">
        <v>40</v>
      </c>
      <c r="D234" s="36"/>
      <c r="E234" s="37">
        <v>573.12</v>
      </c>
      <c r="F234" s="47">
        <f t="shared" si="39"/>
        <v>20964.297376581431</v>
      </c>
      <c r="G234" s="5">
        <v>13465.604743918148</v>
      </c>
      <c r="H234" s="5">
        <f t="shared" si="50"/>
        <v>4066.6126326632802</v>
      </c>
      <c r="I234" s="5">
        <v>0</v>
      </c>
      <c r="J234" s="5"/>
      <c r="K234" s="48">
        <v>3432.08</v>
      </c>
      <c r="L234" s="21">
        <f t="shared" si="40"/>
        <v>11596.810446148011</v>
      </c>
      <c r="M234" s="5">
        <v>8906.9204655514677</v>
      </c>
      <c r="N234" s="5">
        <f>M234*0.302</f>
        <v>2689.889980596543</v>
      </c>
      <c r="O234" s="56"/>
      <c r="P234" s="21">
        <v>8217.5017056989054</v>
      </c>
      <c r="Q234" s="5">
        <v>1765.3053275954719</v>
      </c>
      <c r="R234" s="5">
        <v>18.425870296941021</v>
      </c>
      <c r="S234" s="48">
        <f t="shared" si="41"/>
        <v>10001.232903591319</v>
      </c>
      <c r="T234" s="57">
        <f>'[1]дератизация '!$K$12</f>
        <v>407.67858446465573</v>
      </c>
      <c r="U234" s="5">
        <f>[1]дезинсекция!$F$8</f>
        <v>356.40000000000003</v>
      </c>
      <c r="V234" s="5">
        <v>565.83395000000007</v>
      </c>
      <c r="W234" s="15">
        <f t="shared" si="42"/>
        <v>23815.196124034363</v>
      </c>
      <c r="X234" s="5">
        <v>15852.622378427199</v>
      </c>
      <c r="Y234" s="5">
        <f t="shared" si="43"/>
        <v>4787.4919582850143</v>
      </c>
      <c r="Z234" s="4">
        <v>1781.4655858995784</v>
      </c>
      <c r="AA234" s="23">
        <v>504.42363093277447</v>
      </c>
      <c r="AB234" s="23">
        <v>0</v>
      </c>
      <c r="AC234" s="5">
        <v>197.3727124021911</v>
      </c>
      <c r="AD234" s="23"/>
      <c r="AE234" s="5"/>
      <c r="AF234" s="23"/>
      <c r="AG234" s="5">
        <v>333</v>
      </c>
      <c r="AH234" s="23">
        <v>358.81985808760527</v>
      </c>
      <c r="AI234" s="23"/>
      <c r="AJ234" s="5"/>
      <c r="AK234" s="5"/>
      <c r="AL234" s="5"/>
      <c r="AM234" s="5">
        <v>2360.42</v>
      </c>
      <c r="AN234" s="67"/>
      <c r="AO234" s="70">
        <f t="shared" si="44"/>
        <v>16211.034010957357</v>
      </c>
      <c r="AP234" s="5">
        <v>7917.0409721551623</v>
      </c>
      <c r="AQ234" s="5">
        <v>2387.6703239421822</v>
      </c>
      <c r="AR234" s="5">
        <v>1018.7938855640715</v>
      </c>
      <c r="AS234" s="5">
        <v>115.11008716028283</v>
      </c>
      <c r="AT234" s="5">
        <v>1688.065492615995</v>
      </c>
      <c r="AU234" s="5">
        <v>533.67585882770891</v>
      </c>
      <c r="AV234" s="5">
        <v>2095.1938651183673</v>
      </c>
      <c r="AW234" s="5">
        <v>78.023578212057984</v>
      </c>
      <c r="AX234" s="5">
        <v>202.62660545554448</v>
      </c>
      <c r="AY234" s="53">
        <v>174.83334190598299</v>
      </c>
      <c r="AZ234" s="54">
        <v>1921.0055660341382</v>
      </c>
      <c r="BA234" s="22">
        <f t="shared" si="45"/>
        <v>88199.908961811278</v>
      </c>
    </row>
    <row r="235" spans="1:53" s="2" customFormat="1" outlineLevel="1">
      <c r="A235" s="34">
        <f t="shared" si="46"/>
        <v>230</v>
      </c>
      <c r="B235" s="35" t="s">
        <v>23</v>
      </c>
      <c r="C235" s="87">
        <v>51</v>
      </c>
      <c r="D235" s="36"/>
      <c r="E235" s="37">
        <v>207.54</v>
      </c>
      <c r="F235" s="47">
        <f t="shared" si="39"/>
        <v>0</v>
      </c>
      <c r="G235" s="5"/>
      <c r="H235" s="5"/>
      <c r="I235" s="5">
        <v>0</v>
      </c>
      <c r="J235" s="5"/>
      <c r="K235" s="48">
        <v>0</v>
      </c>
      <c r="L235" s="21">
        <f t="shared" si="40"/>
        <v>0</v>
      </c>
      <c r="M235" s="5"/>
      <c r="N235" s="23"/>
      <c r="O235" s="56"/>
      <c r="P235" s="21">
        <v>2975.7473199343081</v>
      </c>
      <c r="Q235" s="5">
        <v>639.25786517511892</v>
      </c>
      <c r="R235" s="5">
        <v>22.923579602342542</v>
      </c>
      <c r="S235" s="48">
        <f t="shared" si="41"/>
        <v>3637.9287647117694</v>
      </c>
      <c r="T235" s="57"/>
      <c r="U235" s="5"/>
      <c r="V235" s="5"/>
      <c r="W235" s="15">
        <f t="shared" si="42"/>
        <v>1195.6835115522733</v>
      </c>
      <c r="X235" s="5">
        <v>0</v>
      </c>
      <c r="Y235" s="5">
        <f t="shared" si="43"/>
        <v>0</v>
      </c>
      <c r="Z235" s="4">
        <v>645.10986826074554</v>
      </c>
      <c r="AA235" s="23">
        <v>182.66345680448774</v>
      </c>
      <c r="AB235" s="23">
        <v>0</v>
      </c>
      <c r="AC235" s="5">
        <v>71.473221545140191</v>
      </c>
      <c r="AD235" s="23"/>
      <c r="AE235" s="5"/>
      <c r="AF235" s="23"/>
      <c r="AG235" s="5">
        <v>166.5</v>
      </c>
      <c r="AH235" s="23">
        <v>129.93696494189979</v>
      </c>
      <c r="AI235" s="23"/>
      <c r="AJ235" s="5"/>
      <c r="AK235" s="5"/>
      <c r="AL235" s="5"/>
      <c r="AM235" s="5">
        <v>2129.1999999999998</v>
      </c>
      <c r="AN235" s="67"/>
      <c r="AO235" s="70">
        <f t="shared" si="44"/>
        <v>5870.3901427870078</v>
      </c>
      <c r="AP235" s="5">
        <v>2866.9435429946298</v>
      </c>
      <c r="AQ235" s="5">
        <v>864.63061667881152</v>
      </c>
      <c r="AR235" s="5">
        <v>368.9288159721653</v>
      </c>
      <c r="AS235" s="5">
        <v>41.684023396924026</v>
      </c>
      <c r="AT235" s="5">
        <v>611.28753548562895</v>
      </c>
      <c r="AU235" s="5">
        <v>193.25636470739585</v>
      </c>
      <c r="AV235" s="5">
        <v>758.71813017634361</v>
      </c>
      <c r="AW235" s="5">
        <v>28.254141230685573</v>
      </c>
      <c r="AX235" s="5">
        <v>73.375777666533537</v>
      </c>
      <c r="AY235" s="53">
        <v>63.311194477888947</v>
      </c>
      <c r="AZ235" s="54">
        <v>695.64052061474922</v>
      </c>
      <c r="BA235" s="22">
        <f t="shared" si="45"/>
        <v>13528.842939665799</v>
      </c>
    </row>
    <row r="236" spans="1:53" s="2" customFormat="1" outlineLevel="1">
      <c r="A236" s="34">
        <f t="shared" si="46"/>
        <v>231</v>
      </c>
      <c r="B236" s="63" t="s">
        <v>117</v>
      </c>
      <c r="C236" s="89">
        <v>15</v>
      </c>
      <c r="D236" s="64"/>
      <c r="E236" s="37">
        <v>258.2</v>
      </c>
      <c r="F236" s="47">
        <f t="shared" si="39"/>
        <v>0</v>
      </c>
      <c r="G236" s="5"/>
      <c r="H236" s="5"/>
      <c r="I236" s="5">
        <v>0</v>
      </c>
      <c r="J236" s="5"/>
      <c r="K236" s="48">
        <v>0</v>
      </c>
      <c r="L236" s="21">
        <f t="shared" si="40"/>
        <v>0</v>
      </c>
      <c r="M236" s="5"/>
      <c r="N236" s="5"/>
      <c r="O236" s="48"/>
      <c r="P236" s="21">
        <v>3702.1198709021792</v>
      </c>
      <c r="Q236" s="5">
        <v>795.29912685851252</v>
      </c>
      <c r="R236" s="5">
        <v>58.516387745561481</v>
      </c>
      <c r="S236" s="48">
        <f t="shared" si="41"/>
        <v>4555.9353855062536</v>
      </c>
      <c r="T236" s="42"/>
      <c r="U236" s="5"/>
      <c r="V236" s="5">
        <v>597.67840000000001</v>
      </c>
      <c r="W236" s="15">
        <f t="shared" si="42"/>
        <v>1446.9046578143821</v>
      </c>
      <c r="X236" s="5">
        <v>0</v>
      </c>
      <c r="Y236" s="5">
        <f t="shared" si="43"/>
        <v>0</v>
      </c>
      <c r="Z236" s="4">
        <v>802.5795894040881</v>
      </c>
      <c r="AA236" s="5">
        <v>227.25115422048145</v>
      </c>
      <c r="AB236" s="5">
        <v>0</v>
      </c>
      <c r="AC236" s="5">
        <v>88.919657911511948</v>
      </c>
      <c r="AD236" s="5"/>
      <c r="AE236" s="5"/>
      <c r="AF236" s="5"/>
      <c r="AG236" s="5">
        <v>166.5</v>
      </c>
      <c r="AH236" s="5">
        <v>161.65425627830064</v>
      </c>
      <c r="AI236" s="5"/>
      <c r="AJ236" s="5"/>
      <c r="AK236" s="5"/>
      <c r="AL236" s="5"/>
      <c r="AM236" s="5">
        <v>717.22</v>
      </c>
      <c r="AN236" s="67"/>
      <c r="AO236" s="70">
        <f t="shared" si="44"/>
        <v>7303.3378378510415</v>
      </c>
      <c r="AP236" s="5">
        <v>3566.7573614783332</v>
      </c>
      <c r="AQ236" s="5">
        <v>1075.6848088391112</v>
      </c>
      <c r="AR236" s="5">
        <v>458.98342625042426</v>
      </c>
      <c r="AS236" s="5">
        <v>51.858990272168164</v>
      </c>
      <c r="AT236" s="5">
        <v>760.50130896400378</v>
      </c>
      <c r="AU236" s="5">
        <v>240.4297647077652</v>
      </c>
      <c r="AV236" s="5">
        <v>943.91934668753902</v>
      </c>
      <c r="AW236" s="5">
        <v>35.15090713001355</v>
      </c>
      <c r="AX236" s="5">
        <v>91.286623270207926</v>
      </c>
      <c r="AY236" s="53">
        <v>78.765300251474031</v>
      </c>
      <c r="AZ236" s="54">
        <v>865.44464885192349</v>
      </c>
      <c r="BA236" s="22">
        <f t="shared" si="45"/>
        <v>15486.520930023602</v>
      </c>
    </row>
    <row r="237" spans="1:53" ht="17.25" customHeight="1" outlineLevel="1">
      <c r="A237" s="52">
        <v>232</v>
      </c>
      <c r="B237" s="35" t="s">
        <v>60</v>
      </c>
      <c r="C237" s="87">
        <v>1</v>
      </c>
      <c r="D237" s="36"/>
      <c r="E237" s="72">
        <v>659.1</v>
      </c>
      <c r="F237" s="47">
        <f t="shared" si="39"/>
        <v>25532.51018492852</v>
      </c>
      <c r="G237" s="5">
        <v>15080.430249561074</v>
      </c>
      <c r="H237" s="5">
        <f t="shared" ref="H237:H268" si="51">G237*0.302</f>
        <v>4554.2899353674438</v>
      </c>
      <c r="I237" s="5">
        <v>403</v>
      </c>
      <c r="J237" s="5"/>
      <c r="K237" s="48">
        <v>5494.79</v>
      </c>
      <c r="L237" s="21">
        <f t="shared" si="40"/>
        <v>0</v>
      </c>
      <c r="M237" s="5"/>
      <c r="N237" s="5"/>
      <c r="O237" s="48"/>
      <c r="P237" s="21">
        <v>9450.2990197971612</v>
      </c>
      <c r="Q237" s="5">
        <v>2030.1380887391394</v>
      </c>
      <c r="R237" s="5">
        <v>84.903363321131678</v>
      </c>
      <c r="S237" s="48">
        <f t="shared" si="41"/>
        <v>11565.340471857431</v>
      </c>
      <c r="T237" s="42">
        <f>'[1]дератизация '!$K$22</f>
        <v>207.3395629070244</v>
      </c>
      <c r="U237" s="5">
        <f>[1]дезинсекция!$F$18</f>
        <v>181.26000000000002</v>
      </c>
      <c r="V237" s="5">
        <v>750.83050000000003</v>
      </c>
      <c r="W237" s="15">
        <f t="shared" si="42"/>
        <v>40153.021538920584</v>
      </c>
      <c r="X237" s="5">
        <v>28201.2810875</v>
      </c>
      <c r="Y237" s="5">
        <f t="shared" si="43"/>
        <v>8516.7868884250001</v>
      </c>
      <c r="Z237" s="4">
        <v>2048.7227241527298</v>
      </c>
      <c r="AA237" s="5">
        <v>580.09773720650423</v>
      </c>
      <c r="AB237" s="5">
        <v>0</v>
      </c>
      <c r="AC237" s="5">
        <v>226.98275185700058</v>
      </c>
      <c r="AD237" s="5"/>
      <c r="AE237" s="5"/>
      <c r="AF237" s="5"/>
      <c r="AG237" s="5">
        <v>166.5</v>
      </c>
      <c r="AH237" s="5">
        <v>412.65034977934926</v>
      </c>
      <c r="AI237" s="5"/>
      <c r="AJ237" s="5"/>
      <c r="AK237" s="5"/>
      <c r="AL237" s="5"/>
      <c r="AM237" s="5">
        <v>1794.82</v>
      </c>
      <c r="AN237" s="30"/>
      <c r="AO237" s="70">
        <f t="shared" si="44"/>
        <v>18643.028539611238</v>
      </c>
      <c r="AP237" s="5">
        <v>9104.762885167971</v>
      </c>
      <c r="AQ237" s="5">
        <v>2745.8708656307449</v>
      </c>
      <c r="AR237" s="5">
        <v>1171.6342999289498</v>
      </c>
      <c r="AS237" s="5">
        <v>132.37901041202966</v>
      </c>
      <c r="AT237" s="5">
        <v>1941.3106612632655</v>
      </c>
      <c r="AU237" s="5">
        <v>613.73841176951248</v>
      </c>
      <c r="AV237" s="5">
        <v>2409.5168141044046</v>
      </c>
      <c r="AW237" s="5">
        <v>89.728748603377014</v>
      </c>
      <c r="AX237" s="5">
        <v>233.02483887449296</v>
      </c>
      <c r="AY237" s="53">
        <v>201.06200385649328</v>
      </c>
      <c r="AZ237" s="54">
        <v>2209.1966229988498</v>
      </c>
      <c r="BA237" s="22">
        <f t="shared" si="45"/>
        <v>101037.34742122365</v>
      </c>
    </row>
    <row r="238" spans="1:53" s="2" customFormat="1" outlineLevel="1">
      <c r="A238" s="34">
        <f>A237+1</f>
        <v>233</v>
      </c>
      <c r="B238" s="35" t="s">
        <v>60</v>
      </c>
      <c r="C238" s="87">
        <v>8</v>
      </c>
      <c r="D238" s="36"/>
      <c r="E238" s="72">
        <v>956.31</v>
      </c>
      <c r="F238" s="47">
        <f t="shared" si="39"/>
        <v>54435.826278728819</v>
      </c>
      <c r="G238" s="5">
        <v>37589.121565843947</v>
      </c>
      <c r="H238" s="5">
        <f t="shared" si="51"/>
        <v>11351.914712884871</v>
      </c>
      <c r="I238" s="5">
        <v>0</v>
      </c>
      <c r="J238" s="5"/>
      <c r="K238" s="48">
        <v>5494.79</v>
      </c>
      <c r="L238" s="21">
        <f t="shared" si="40"/>
        <v>0</v>
      </c>
      <c r="M238" s="5"/>
      <c r="N238" s="5"/>
      <c r="O238" s="48"/>
      <c r="P238" s="21">
        <v>13711.751563681113</v>
      </c>
      <c r="Q238" s="5">
        <v>2945.5945313945167</v>
      </c>
      <c r="R238" s="5">
        <v>172.28463952646698</v>
      </c>
      <c r="S238" s="48">
        <f t="shared" si="41"/>
        <v>16829.630734602099</v>
      </c>
      <c r="T238" s="42">
        <f>'[1]дератизация '!$K$25</f>
        <v>379.88231734206556</v>
      </c>
      <c r="U238" s="5">
        <f>[1]дезинсекция!$F$21</f>
        <v>332.1</v>
      </c>
      <c r="V238" s="5">
        <v>1491.21063</v>
      </c>
      <c r="W238" s="15">
        <f t="shared" si="42"/>
        <v>15644.558047124026</v>
      </c>
      <c r="X238" s="5">
        <v>7628.8407200890706</v>
      </c>
      <c r="Y238" s="5">
        <f t="shared" si="43"/>
        <v>2303.9098974668991</v>
      </c>
      <c r="Z238" s="4">
        <v>3775.5595938924234</v>
      </c>
      <c r="AA238" s="5">
        <v>841.68300268237294</v>
      </c>
      <c r="AB238" s="5">
        <v>0</v>
      </c>
      <c r="AC238" s="5">
        <v>329.33678565979096</v>
      </c>
      <c r="AD238" s="5"/>
      <c r="AE238" s="5"/>
      <c r="AF238" s="5"/>
      <c r="AG238" s="5">
        <v>166.5</v>
      </c>
      <c r="AH238" s="5">
        <v>598.72804733346914</v>
      </c>
      <c r="AI238" s="5"/>
      <c r="AJ238" s="5"/>
      <c r="AK238" s="5"/>
      <c r="AL238" s="5"/>
      <c r="AM238" s="5">
        <v>3827.26</v>
      </c>
      <c r="AN238" s="30"/>
      <c r="AO238" s="70">
        <f t="shared" si="44"/>
        <v>27049.787016713133</v>
      </c>
      <c r="AP238" s="5">
        <v>13210.401751957188</v>
      </c>
      <c r="AQ238" s="5">
        <v>3984.0749013978721</v>
      </c>
      <c r="AR238" s="5">
        <v>1699.9629758231733</v>
      </c>
      <c r="AS238" s="5">
        <v>192.07308670479142</v>
      </c>
      <c r="AT238" s="5">
        <v>2816.7118775188478</v>
      </c>
      <c r="AU238" s="5">
        <v>890.49337059520917</v>
      </c>
      <c r="AV238" s="5">
        <v>3496.0476778883058</v>
      </c>
      <c r="AW238" s="5">
        <v>130.19041052479963</v>
      </c>
      <c r="AX238" s="5">
        <v>338.10344964962258</v>
      </c>
      <c r="AY238" s="53">
        <v>291.7275146533197</v>
      </c>
      <c r="AZ238" s="54">
        <v>3205.3964839023356</v>
      </c>
      <c r="BA238" s="22">
        <f t="shared" si="45"/>
        <v>123195.65150841247</v>
      </c>
    </row>
    <row r="239" spans="1:53" s="2" customFormat="1" outlineLevel="1">
      <c r="A239" s="34">
        <f t="shared" ref="A239:A277" si="52">A238+1</f>
        <v>234</v>
      </c>
      <c r="B239" s="35" t="s">
        <v>60</v>
      </c>
      <c r="C239" s="87">
        <v>11</v>
      </c>
      <c r="D239" s="36"/>
      <c r="E239" s="72">
        <v>1940.53</v>
      </c>
      <c r="F239" s="47">
        <f t="shared" si="39"/>
        <v>85499.642541166118</v>
      </c>
      <c r="G239" s="5">
        <v>61338.596421786584</v>
      </c>
      <c r="H239" s="5">
        <f t="shared" si="51"/>
        <v>18524.256119379548</v>
      </c>
      <c r="I239" s="5">
        <v>142</v>
      </c>
      <c r="J239" s="5"/>
      <c r="K239" s="48">
        <v>5494.79</v>
      </c>
      <c r="L239" s="21">
        <f t="shared" si="40"/>
        <v>0</v>
      </c>
      <c r="M239" s="5"/>
      <c r="N239" s="5"/>
      <c r="O239" s="48"/>
      <c r="P239" s="21">
        <v>27823.681925181278</v>
      </c>
      <c r="Q239" s="5">
        <v>5977.1565245652573</v>
      </c>
      <c r="R239" s="5">
        <v>74.683637341171774</v>
      </c>
      <c r="S239" s="48">
        <f t="shared" si="41"/>
        <v>33875.522087087709</v>
      </c>
      <c r="T239" s="42">
        <f>'[1]дератизация '!$K$26</f>
        <v>658.874479942878</v>
      </c>
      <c r="U239" s="5">
        <f>[1]дезинсекция!$F$22</f>
        <v>576</v>
      </c>
      <c r="V239" s="5">
        <v>1506.1061399999999</v>
      </c>
      <c r="W239" s="15">
        <f t="shared" si="42"/>
        <v>112728.74528942013</v>
      </c>
      <c r="X239" s="5">
        <v>72575.442187791094</v>
      </c>
      <c r="Y239" s="5">
        <f t="shared" si="43"/>
        <v>21917.78354071291</v>
      </c>
      <c r="Z239" s="4">
        <v>14144.873627522524</v>
      </c>
      <c r="AA239" s="5">
        <v>1707.9306053426453</v>
      </c>
      <c r="AB239" s="5">
        <v>0</v>
      </c>
      <c r="AC239" s="5">
        <v>668.28529731613617</v>
      </c>
      <c r="AD239" s="5"/>
      <c r="AE239" s="5"/>
      <c r="AF239" s="5"/>
      <c r="AG239" s="5">
        <v>499.5</v>
      </c>
      <c r="AH239" s="5">
        <v>1214.930030734821</v>
      </c>
      <c r="AI239" s="5"/>
      <c r="AJ239" s="5"/>
      <c r="AK239" s="5"/>
      <c r="AL239" s="5"/>
      <c r="AM239" s="5">
        <v>5288.7400000000007</v>
      </c>
      <c r="AN239" s="30"/>
      <c r="AO239" s="70">
        <f t="shared" si="44"/>
        <v>54889.024688168414</v>
      </c>
      <c r="AP239" s="5">
        <v>26806.350358906089</v>
      </c>
      <c r="AQ239" s="5">
        <v>8084.4254147814127</v>
      </c>
      <c r="AR239" s="5">
        <v>3449.5395357929365</v>
      </c>
      <c r="AS239" s="5">
        <v>389.75184505364263</v>
      </c>
      <c r="AT239" s="5">
        <v>5715.6297640740468</v>
      </c>
      <c r="AU239" s="5">
        <v>1806.9758764847397</v>
      </c>
      <c r="AV239" s="5">
        <v>7094.1278459627056</v>
      </c>
      <c r="AW239" s="5">
        <v>264.18044079397839</v>
      </c>
      <c r="AX239" s="5">
        <v>686.07448123368181</v>
      </c>
      <c r="AY239" s="53">
        <v>591.96912508517801</v>
      </c>
      <c r="AZ239" s="54">
        <v>6504.3427747351807</v>
      </c>
      <c r="BA239" s="22">
        <f t="shared" si="45"/>
        <v>301526.9980005204</v>
      </c>
    </row>
    <row r="240" spans="1:53" s="2" customFormat="1" outlineLevel="1">
      <c r="A240" s="34">
        <f t="shared" si="52"/>
        <v>235</v>
      </c>
      <c r="B240" s="35" t="s">
        <v>60</v>
      </c>
      <c r="C240" s="87">
        <v>12</v>
      </c>
      <c r="D240" s="36"/>
      <c r="E240" s="72">
        <v>841.2</v>
      </c>
      <c r="F240" s="47">
        <f t="shared" si="39"/>
        <v>48948.846694656226</v>
      </c>
      <c r="G240" s="5">
        <v>33064.559673315074</v>
      </c>
      <c r="H240" s="5">
        <f t="shared" si="51"/>
        <v>9985.4970213411525</v>
      </c>
      <c r="I240" s="5">
        <v>404</v>
      </c>
      <c r="J240" s="5"/>
      <c r="K240" s="48">
        <v>5494.79</v>
      </c>
      <c r="L240" s="21">
        <f t="shared" si="40"/>
        <v>0</v>
      </c>
      <c r="M240" s="5"/>
      <c r="N240" s="5"/>
      <c r="O240" s="48"/>
      <c r="P240" s="21">
        <v>12061.282863682856</v>
      </c>
      <c r="Q240" s="5">
        <v>2591.0365046993834</v>
      </c>
      <c r="R240" s="5">
        <v>208.98101116487226</v>
      </c>
      <c r="S240" s="48">
        <f t="shared" si="41"/>
        <v>14861.300379547112</v>
      </c>
      <c r="T240" s="42">
        <f>'[1]дератизация '!$K$27</f>
        <v>326.96646067165324</v>
      </c>
      <c r="U240" s="5">
        <f>[1]дезинсекция!$F$23</f>
        <v>285.84000000000003</v>
      </c>
      <c r="V240" s="5">
        <v>3760.7156199999999</v>
      </c>
      <c r="W240" s="15">
        <f t="shared" si="42"/>
        <v>13415.014515056384</v>
      </c>
      <c r="X240" s="5">
        <v>6971.6079107102705</v>
      </c>
      <c r="Y240" s="5">
        <f t="shared" si="43"/>
        <v>2105.4255890345016</v>
      </c>
      <c r="Z240" s="4">
        <v>2614.7558117998424</v>
      </c>
      <c r="AA240" s="5">
        <v>740.37053032637129</v>
      </c>
      <c r="AB240" s="5">
        <v>0</v>
      </c>
      <c r="AC240" s="5">
        <v>289.69487310288105</v>
      </c>
      <c r="AD240" s="5"/>
      <c r="AE240" s="5"/>
      <c r="AF240" s="5"/>
      <c r="AG240" s="5">
        <v>166.5</v>
      </c>
      <c r="AH240" s="5">
        <v>526.6598000825195</v>
      </c>
      <c r="AI240" s="5"/>
      <c r="AJ240" s="5"/>
      <c r="AK240" s="5"/>
      <c r="AL240" s="5"/>
      <c r="AM240" s="5">
        <v>3354.88</v>
      </c>
      <c r="AN240" s="30"/>
      <c r="AO240" s="70">
        <f t="shared" si="44"/>
        <v>23793.833420605337</v>
      </c>
      <c r="AP240" s="5">
        <v>11620.27998635002</v>
      </c>
      <c r="AQ240" s="5">
        <v>3504.5161161714195</v>
      </c>
      <c r="AR240" s="5">
        <v>1495.3402717345357</v>
      </c>
      <c r="AS240" s="5">
        <v>168.95345707570829</v>
      </c>
      <c r="AT240" s="5">
        <v>2477.6673164233935</v>
      </c>
      <c r="AU240" s="5">
        <v>783.30564706495807</v>
      </c>
      <c r="AV240" s="5">
        <v>3075.2322015242376</v>
      </c>
      <c r="AW240" s="5">
        <v>114.51953167222081</v>
      </c>
      <c r="AX240" s="5">
        <v>297.40630323353577</v>
      </c>
      <c r="AY240" s="53">
        <v>256.61258935530594</v>
      </c>
      <c r="AZ240" s="54">
        <v>2819.5663772821008</v>
      </c>
      <c r="BA240" s="22">
        <f t="shared" si="45"/>
        <v>111566.96346781882</v>
      </c>
    </row>
    <row r="241" spans="1:53" s="2" customFormat="1" outlineLevel="1">
      <c r="A241" s="34">
        <f t="shared" si="52"/>
        <v>236</v>
      </c>
      <c r="B241" s="35" t="s">
        <v>60</v>
      </c>
      <c r="C241" s="87">
        <v>18</v>
      </c>
      <c r="D241" s="36"/>
      <c r="E241" s="72">
        <v>2353.86</v>
      </c>
      <c r="F241" s="47">
        <f t="shared" si="39"/>
        <v>75972.419539424227</v>
      </c>
      <c r="G241" s="5">
        <v>53820.760014918764</v>
      </c>
      <c r="H241" s="5">
        <f t="shared" si="51"/>
        <v>16253.869524505466</v>
      </c>
      <c r="I241" s="5">
        <v>403</v>
      </c>
      <c r="J241" s="5"/>
      <c r="K241" s="48">
        <v>5494.79</v>
      </c>
      <c r="L241" s="21">
        <f t="shared" si="40"/>
        <v>0</v>
      </c>
      <c r="M241" s="5"/>
      <c r="N241" s="5"/>
      <c r="O241" s="48"/>
      <c r="P241" s="21">
        <v>33750.084737884601</v>
      </c>
      <c r="Q241" s="5">
        <v>7250.281962614944</v>
      </c>
      <c r="R241" s="5">
        <v>161.56506942117326</v>
      </c>
      <c r="S241" s="48">
        <f t="shared" si="41"/>
        <v>41161.931769920717</v>
      </c>
      <c r="T241" s="22"/>
      <c r="U241" s="4"/>
      <c r="V241" s="5">
        <v>2462.87363</v>
      </c>
      <c r="W241" s="15">
        <f t="shared" si="42"/>
        <v>121583.29953583787</v>
      </c>
      <c r="X241" s="5">
        <v>79635.200568244443</v>
      </c>
      <c r="Y241" s="5">
        <f t="shared" si="43"/>
        <v>24049.830571609822</v>
      </c>
      <c r="Z241" s="4">
        <v>10782.65372701281</v>
      </c>
      <c r="AA241" s="5">
        <v>2071.7172806871522</v>
      </c>
      <c r="AB241" s="5">
        <v>0</v>
      </c>
      <c r="AC241" s="5">
        <v>810.62907037796913</v>
      </c>
      <c r="AD241" s="5"/>
      <c r="AE241" s="5">
        <v>2093.56</v>
      </c>
      <c r="AF241" s="5"/>
      <c r="AG241" s="5">
        <v>666</v>
      </c>
      <c r="AH241" s="5">
        <v>1473.7083179056579</v>
      </c>
      <c r="AI241" s="5"/>
      <c r="AJ241" s="5"/>
      <c r="AK241" s="5"/>
      <c r="AL241" s="5"/>
      <c r="AM241" s="5">
        <v>9398.6</v>
      </c>
      <c r="AN241" s="30"/>
      <c r="AO241" s="70">
        <f t="shared" si="44"/>
        <v>66580.305201409981</v>
      </c>
      <c r="AP241" s="5">
        <v>32516.06306308827</v>
      </c>
      <c r="AQ241" s="5">
        <v>9806.3959881256014</v>
      </c>
      <c r="AR241" s="5">
        <v>4184.2863195732925</v>
      </c>
      <c r="AS241" s="5">
        <v>472.76840759893804</v>
      </c>
      <c r="AT241" s="5">
        <v>6933.0503916266871</v>
      </c>
      <c r="AU241" s="5">
        <v>2191.8590470759896</v>
      </c>
      <c r="AV241" s="5">
        <v>8605.1665119826939</v>
      </c>
      <c r="AW241" s="5">
        <v>320.45048124343043</v>
      </c>
      <c r="AX241" s="5">
        <v>832.20732397680774</v>
      </c>
      <c r="AY241" s="53">
        <v>718.05766711826004</v>
      </c>
      <c r="AZ241" s="54">
        <v>7889.7580989410899</v>
      </c>
      <c r="BA241" s="22">
        <f t="shared" si="45"/>
        <v>325049.18777553388</v>
      </c>
    </row>
    <row r="242" spans="1:53" s="2" customFormat="1" outlineLevel="1">
      <c r="A242" s="34">
        <f t="shared" si="52"/>
        <v>237</v>
      </c>
      <c r="B242" s="35" t="s">
        <v>60</v>
      </c>
      <c r="C242" s="87">
        <v>20</v>
      </c>
      <c r="D242" s="36"/>
      <c r="E242" s="72">
        <v>1819.79</v>
      </c>
      <c r="F242" s="47">
        <f t="shared" si="39"/>
        <v>59670.116327032534</v>
      </c>
      <c r="G242" s="5">
        <v>41609.305934740805</v>
      </c>
      <c r="H242" s="5">
        <f t="shared" si="51"/>
        <v>12566.010392291722</v>
      </c>
      <c r="I242" s="5">
        <v>0</v>
      </c>
      <c r="J242" s="5"/>
      <c r="K242" s="48">
        <v>5494.8</v>
      </c>
      <c r="L242" s="21">
        <f t="shared" si="40"/>
        <v>0</v>
      </c>
      <c r="M242" s="5"/>
      <c r="N242" s="5"/>
      <c r="O242" s="48"/>
      <c r="P242" s="21">
        <v>26092.489232645534</v>
      </c>
      <c r="Q242" s="5">
        <v>5605.2571574974927</v>
      </c>
      <c r="R242" s="5">
        <v>157.18987963494772</v>
      </c>
      <c r="S242" s="48">
        <f t="shared" si="41"/>
        <v>31854.936269777976</v>
      </c>
      <c r="T242" s="42">
        <f>'[1]дератизация '!$K$29</f>
        <v>386.47106214149437</v>
      </c>
      <c r="U242" s="5">
        <f>[1]дезинсекция!$F$25</f>
        <v>337.86</v>
      </c>
      <c r="V242" s="5">
        <v>1693.21199</v>
      </c>
      <c r="W242" s="15">
        <f t="shared" si="42"/>
        <v>77122.893760617022</v>
      </c>
      <c r="X242" s="5">
        <v>48255.084166370048</v>
      </c>
      <c r="Y242" s="5">
        <f t="shared" si="43"/>
        <v>14573.035418243755</v>
      </c>
      <c r="Z242" s="4">
        <v>10427.569756009549</v>
      </c>
      <c r="AA242" s="5">
        <v>1601.6629664558097</v>
      </c>
      <c r="AB242" s="5">
        <v>0</v>
      </c>
      <c r="AC242" s="5">
        <v>626.70450918199219</v>
      </c>
      <c r="AD242" s="5"/>
      <c r="AE242" s="5"/>
      <c r="AF242" s="5"/>
      <c r="AG242" s="5">
        <v>499.5</v>
      </c>
      <c r="AH242" s="5">
        <v>1139.3369443558822</v>
      </c>
      <c r="AI242" s="5"/>
      <c r="AJ242" s="5"/>
      <c r="AK242" s="5"/>
      <c r="AL242" s="5"/>
      <c r="AM242" s="5">
        <v>7269.4000000000005</v>
      </c>
      <c r="AN242" s="30"/>
      <c r="AO242" s="70">
        <f t="shared" si="44"/>
        <v>51473.823253071052</v>
      </c>
      <c r="AP242" s="5">
        <v>25138.456153542436</v>
      </c>
      <c r="AQ242" s="5">
        <v>7581.4115347688848</v>
      </c>
      <c r="AR242" s="5">
        <v>3234.9087887539108</v>
      </c>
      <c r="AS242" s="5">
        <v>365.50144038492994</v>
      </c>
      <c r="AT242" s="5">
        <v>5360.0026221518383</v>
      </c>
      <c r="AU242" s="5">
        <v>1694.5456294250353</v>
      </c>
      <c r="AV242" s="5">
        <v>6652.7303946882912</v>
      </c>
      <c r="AW242" s="5">
        <v>247.74310335448246</v>
      </c>
      <c r="AX242" s="5">
        <v>643.38684802824059</v>
      </c>
      <c r="AY242" s="53">
        <v>555.13673797300521</v>
      </c>
      <c r="AZ242" s="54">
        <v>6099.6418184904805</v>
      </c>
      <c r="BA242" s="22">
        <f t="shared" si="45"/>
        <v>235908.35448113055</v>
      </c>
    </row>
    <row r="243" spans="1:53" s="2" customFormat="1" outlineLevel="1">
      <c r="A243" s="34">
        <f t="shared" si="52"/>
        <v>238</v>
      </c>
      <c r="B243" s="35" t="s">
        <v>10</v>
      </c>
      <c r="C243" s="87">
        <v>1</v>
      </c>
      <c r="D243" s="36"/>
      <c r="E243" s="72">
        <v>1770.51</v>
      </c>
      <c r="F243" s="47">
        <f t="shared" si="39"/>
        <v>49341.0727174079</v>
      </c>
      <c r="G243" s="5">
        <v>31299.018984184255</v>
      </c>
      <c r="H243" s="5">
        <f t="shared" si="51"/>
        <v>9452.3037332236454</v>
      </c>
      <c r="I243" s="5">
        <v>26</v>
      </c>
      <c r="J243" s="5"/>
      <c r="K243" s="48">
        <v>8563.75</v>
      </c>
      <c r="L243" s="21">
        <f t="shared" si="40"/>
        <v>0</v>
      </c>
      <c r="M243" s="5"/>
      <c r="N243" s="5"/>
      <c r="O243" s="48"/>
      <c r="P243" s="21">
        <v>25385.903379670865</v>
      </c>
      <c r="Q243" s="5">
        <v>5453.4665263139623</v>
      </c>
      <c r="R243" s="5">
        <v>64.525171120799826</v>
      </c>
      <c r="S243" s="48">
        <f t="shared" si="41"/>
        <v>30903.895077105626</v>
      </c>
      <c r="T243" s="42">
        <f>'[1]дератизация '!$K$31</f>
        <v>168.83658548536249</v>
      </c>
      <c r="U243" s="5">
        <f>[1]дезинсекция!$F$27</f>
        <v>147.6</v>
      </c>
      <c r="V243" s="5">
        <v>3630.5318500000003</v>
      </c>
      <c r="W243" s="15">
        <f t="shared" si="42"/>
        <v>43188.1548616051</v>
      </c>
      <c r="X243" s="5">
        <v>22265.083303169093</v>
      </c>
      <c r="Y243" s="5">
        <f t="shared" si="43"/>
        <v>6724.0551575570662</v>
      </c>
      <c r="Z243" s="4">
        <v>8217.3895772108153</v>
      </c>
      <c r="AA243" s="5">
        <v>1558.2898569283686</v>
      </c>
      <c r="AB243" s="5">
        <v>0</v>
      </c>
      <c r="AC243" s="5">
        <v>609.73332118091059</v>
      </c>
      <c r="AD243" s="5"/>
      <c r="AE243" s="5">
        <v>2205.62</v>
      </c>
      <c r="AF243" s="5"/>
      <c r="AG243" s="5">
        <v>499.5</v>
      </c>
      <c r="AH243" s="5">
        <v>1108.4836455588465</v>
      </c>
      <c r="AI243" s="5"/>
      <c r="AJ243" s="5"/>
      <c r="AK243" s="5"/>
      <c r="AL243" s="5"/>
      <c r="AM243" s="5">
        <v>3586.0999999999995</v>
      </c>
      <c r="AN243" s="30"/>
      <c r="AO243" s="70">
        <f t="shared" si="44"/>
        <v>50079.909664189181</v>
      </c>
      <c r="AP243" s="5">
        <v>24457.705561855171</v>
      </c>
      <c r="AQ243" s="5">
        <v>7376.106548790608</v>
      </c>
      <c r="AR243" s="5">
        <v>3147.3073044563862</v>
      </c>
      <c r="AS243" s="5">
        <v>355.60364394568734</v>
      </c>
      <c r="AT243" s="5">
        <v>5214.8534954835732</v>
      </c>
      <c r="AU243" s="5">
        <v>1648.6572529540879</v>
      </c>
      <c r="AV243" s="5">
        <v>6472.5741382794549</v>
      </c>
      <c r="AW243" s="5">
        <v>241.0342082988393</v>
      </c>
      <c r="AX243" s="5">
        <v>625.96390149549143</v>
      </c>
      <c r="AY243" s="53">
        <v>540.10360862988898</v>
      </c>
      <c r="AZ243" s="54">
        <v>5934.4632271061946</v>
      </c>
      <c r="BA243" s="22">
        <f t="shared" si="45"/>
        <v>186980.56398289936</v>
      </c>
    </row>
    <row r="244" spans="1:53" s="2" customFormat="1" outlineLevel="1">
      <c r="A244" s="34">
        <f t="shared" si="52"/>
        <v>239</v>
      </c>
      <c r="B244" s="35" t="s">
        <v>10</v>
      </c>
      <c r="C244" s="87">
        <v>3</v>
      </c>
      <c r="D244" s="36"/>
      <c r="E244" s="72">
        <v>726.78</v>
      </c>
      <c r="F244" s="47">
        <f t="shared" si="39"/>
        <v>23381.337570563122</v>
      </c>
      <c r="G244" s="5">
        <v>12847.993525778127</v>
      </c>
      <c r="H244" s="5">
        <f t="shared" si="51"/>
        <v>3880.0940447849944</v>
      </c>
      <c r="I244" s="5">
        <v>27</v>
      </c>
      <c r="J244" s="5"/>
      <c r="K244" s="48">
        <v>6626.25</v>
      </c>
      <c r="L244" s="21">
        <f t="shared" si="40"/>
        <v>0</v>
      </c>
      <c r="M244" s="5"/>
      <c r="N244" s="5"/>
      <c r="O244" s="48"/>
      <c r="P244" s="21">
        <v>10420.707512681201</v>
      </c>
      <c r="Q244" s="5">
        <v>2238.6037932541822</v>
      </c>
      <c r="R244" s="5">
        <v>141.5464453749448</v>
      </c>
      <c r="S244" s="48">
        <f t="shared" si="41"/>
        <v>12800.857751310328</v>
      </c>
      <c r="T244" s="42">
        <f>'[1]дератизация '!$K$32</f>
        <v>80.300327243038254</v>
      </c>
      <c r="U244" s="5">
        <f>[1]дезинсекция!$F$28</f>
        <v>70.2</v>
      </c>
      <c r="V244" s="5">
        <v>1229.03088</v>
      </c>
      <c r="W244" s="15">
        <f t="shared" si="42"/>
        <v>21172.098906901178</v>
      </c>
      <c r="X244" s="5">
        <v>10601.069600827264</v>
      </c>
      <c r="Y244" s="5">
        <f t="shared" si="43"/>
        <v>3201.5230194498336</v>
      </c>
      <c r="Z244" s="4">
        <v>2259.0968008795635</v>
      </c>
      <c r="AA244" s="5">
        <v>639.66535191464595</v>
      </c>
      <c r="AB244" s="5">
        <v>0</v>
      </c>
      <c r="AC244" s="5">
        <v>250.29058472861615</v>
      </c>
      <c r="AD244" s="5"/>
      <c r="AE244" s="5">
        <v>3598.93</v>
      </c>
      <c r="AF244" s="5"/>
      <c r="AG244" s="5">
        <v>166.5</v>
      </c>
      <c r="AH244" s="5">
        <v>455.02354910125246</v>
      </c>
      <c r="AI244" s="5"/>
      <c r="AJ244" s="5"/>
      <c r="AK244" s="5"/>
      <c r="AL244" s="5"/>
      <c r="AM244" s="5">
        <v>1483.0399999999997</v>
      </c>
      <c r="AN244" s="30"/>
      <c r="AO244" s="70">
        <f t="shared" si="44"/>
        <v>20557.396877588613</v>
      </c>
      <c r="AP244" s="5">
        <v>10039.689834141067</v>
      </c>
      <c r="AQ244" s="5">
        <v>3027.8319340359772</v>
      </c>
      <c r="AR244" s="5">
        <v>1291.9441306362644</v>
      </c>
      <c r="AS244" s="5">
        <v>145.97241266462581</v>
      </c>
      <c r="AT244" s="5">
        <v>2140.6550787329929</v>
      </c>
      <c r="AU244" s="5">
        <v>676.76043529941762</v>
      </c>
      <c r="AV244" s="5">
        <v>2656.9392052113467</v>
      </c>
      <c r="AW244" s="5">
        <v>98.94258824148433</v>
      </c>
      <c r="AX244" s="5">
        <v>256.95310635291145</v>
      </c>
      <c r="AY244" s="53">
        <v>221.70815227252638</v>
      </c>
      <c r="AZ244" s="54">
        <v>2436.0490390883078</v>
      </c>
      <c r="BA244" s="22">
        <f t="shared" si="45"/>
        <v>83210.311352694582</v>
      </c>
    </row>
    <row r="245" spans="1:53" s="2" customFormat="1" outlineLevel="1">
      <c r="A245" s="34">
        <f t="shared" si="52"/>
        <v>240</v>
      </c>
      <c r="B245" s="35" t="s">
        <v>10</v>
      </c>
      <c r="C245" s="87">
        <v>5</v>
      </c>
      <c r="D245" s="36"/>
      <c r="E245" s="72">
        <v>1594.31</v>
      </c>
      <c r="F245" s="47">
        <f t="shared" si="39"/>
        <v>39717.027669479758</v>
      </c>
      <c r="G245" s="5">
        <v>28184.161036466787</v>
      </c>
      <c r="H245" s="5">
        <f t="shared" si="51"/>
        <v>8511.616633012969</v>
      </c>
      <c r="I245" s="5">
        <v>225</v>
      </c>
      <c r="J245" s="5"/>
      <c r="K245" s="48">
        <v>2796.25</v>
      </c>
      <c r="L245" s="21">
        <f t="shared" si="40"/>
        <v>0</v>
      </c>
      <c r="M245" s="5"/>
      <c r="N245" s="5"/>
      <c r="O245" s="48"/>
      <c r="P245" s="21">
        <v>22859.514838799587</v>
      </c>
      <c r="Q245" s="5">
        <v>4910.7410958241489</v>
      </c>
      <c r="R245" s="5">
        <v>93.357210144272869</v>
      </c>
      <c r="S245" s="48">
        <f t="shared" si="41"/>
        <v>27863.613144768009</v>
      </c>
      <c r="T245" s="42">
        <f>'[1]дератизация '!$K$33</f>
        <v>391.20672246608382</v>
      </c>
      <c r="U245" s="5">
        <f>[1]дезинсекция!$F$29</f>
        <v>342</v>
      </c>
      <c r="V245" s="5">
        <v>1750.6875100000002</v>
      </c>
      <c r="W245" s="15">
        <f t="shared" si="42"/>
        <v>49530.674687530329</v>
      </c>
      <c r="X245" s="5">
        <v>28650.666549824095</v>
      </c>
      <c r="Y245" s="5">
        <f t="shared" si="43"/>
        <v>8652.5012980468764</v>
      </c>
      <c r="Z245" s="4">
        <v>8401.6958372689078</v>
      </c>
      <c r="AA245" s="5">
        <v>1403.209867100139</v>
      </c>
      <c r="AB245" s="5">
        <v>0</v>
      </c>
      <c r="AC245" s="5">
        <v>549.05305888808152</v>
      </c>
      <c r="AD245" s="5"/>
      <c r="AE245" s="5"/>
      <c r="AF245" s="5">
        <v>375.88</v>
      </c>
      <c r="AG245" s="5">
        <v>499.5</v>
      </c>
      <c r="AH245" s="5">
        <v>998.16807640223681</v>
      </c>
      <c r="AI245" s="5"/>
      <c r="AJ245" s="5"/>
      <c r="AK245" s="5"/>
      <c r="AL245" s="5"/>
      <c r="AM245" s="5">
        <v>3233.3799999999997</v>
      </c>
      <c r="AN245" s="30"/>
      <c r="AO245" s="70">
        <f t="shared" si="44"/>
        <v>45095.989729915942</v>
      </c>
      <c r="AP245" s="5">
        <v>22023.690662194123</v>
      </c>
      <c r="AQ245" s="5">
        <v>6642.0412377237935</v>
      </c>
      <c r="AR245" s="5">
        <v>2834.0893350322003</v>
      </c>
      <c r="AS245" s="5">
        <v>320.21420131998622</v>
      </c>
      <c r="AT245" s="5">
        <v>4695.8746781347836</v>
      </c>
      <c r="AU245" s="5">
        <v>1484.5839588351557</v>
      </c>
      <c r="AV245" s="5">
        <v>5828.427783181296</v>
      </c>
      <c r="AW245" s="5">
        <v>217.04664115589432</v>
      </c>
      <c r="AX245" s="5">
        <v>563.66838243967948</v>
      </c>
      <c r="AY245" s="53">
        <v>486.35284989902243</v>
      </c>
      <c r="AZ245" s="54">
        <v>5343.869318788189</v>
      </c>
      <c r="BA245" s="22">
        <f t="shared" si="45"/>
        <v>173268.44878294828</v>
      </c>
    </row>
    <row r="246" spans="1:53" s="2" customFormat="1" outlineLevel="1">
      <c r="A246" s="34">
        <f t="shared" si="52"/>
        <v>241</v>
      </c>
      <c r="B246" s="35" t="s">
        <v>10</v>
      </c>
      <c r="C246" s="87">
        <v>9</v>
      </c>
      <c r="D246" s="36"/>
      <c r="E246" s="72">
        <v>1051.53</v>
      </c>
      <c r="F246" s="47">
        <f t="shared" si="39"/>
        <v>33035.33246833719</v>
      </c>
      <c r="G246" s="5">
        <v>22613.250743730561</v>
      </c>
      <c r="H246" s="5">
        <f t="shared" si="51"/>
        <v>6829.2017246066289</v>
      </c>
      <c r="I246" s="5">
        <v>26</v>
      </c>
      <c r="J246" s="5"/>
      <c r="K246" s="48">
        <v>3566.88</v>
      </c>
      <c r="L246" s="21">
        <f t="shared" si="40"/>
        <v>0</v>
      </c>
      <c r="M246" s="5"/>
      <c r="N246" s="5"/>
      <c r="O246" s="48"/>
      <c r="P246" s="21">
        <v>15077.033725212117</v>
      </c>
      <c r="Q246" s="5">
        <v>3238.8880358850961</v>
      </c>
      <c r="R246" s="5">
        <v>102.52752980781261</v>
      </c>
      <c r="S246" s="48">
        <f t="shared" si="41"/>
        <v>18418.449290905024</v>
      </c>
      <c r="T246" s="42">
        <f>'[1]дератизация '!$K$34</f>
        <v>242.13637137900764</v>
      </c>
      <c r="U246" s="5">
        <f>[1]дезинсекция!$F$30</f>
        <v>211.68</v>
      </c>
      <c r="V246" s="5">
        <v>2320.7415000000001</v>
      </c>
      <c r="W246" s="15">
        <f t="shared" si="42"/>
        <v>41882.834088372911</v>
      </c>
      <c r="X246" s="5">
        <v>27907.32261927467</v>
      </c>
      <c r="Y246" s="5">
        <f t="shared" si="43"/>
        <v>8428.0114310209501</v>
      </c>
      <c r="Z246" s="4">
        <v>3268.5380156703368</v>
      </c>
      <c r="AA246" s="5">
        <v>925.48956699249788</v>
      </c>
      <c r="AB246" s="5">
        <v>0</v>
      </c>
      <c r="AC246" s="5">
        <v>362.12892286480326</v>
      </c>
      <c r="AD246" s="5"/>
      <c r="AE246" s="5"/>
      <c r="AF246" s="5"/>
      <c r="AG246" s="5">
        <v>333</v>
      </c>
      <c r="AH246" s="5">
        <v>658.34353254965731</v>
      </c>
      <c r="AI246" s="5"/>
      <c r="AJ246" s="5"/>
      <c r="AK246" s="5"/>
      <c r="AL246" s="5"/>
      <c r="AM246" s="5">
        <v>2141.7200000000003</v>
      </c>
      <c r="AN246" s="30"/>
      <c r="AO246" s="70">
        <f t="shared" si="44"/>
        <v>29743.140343282357</v>
      </c>
      <c r="AP246" s="5">
        <v>14525.764400911359</v>
      </c>
      <c r="AQ246" s="5">
        <v>4380.7701279573612</v>
      </c>
      <c r="AR246" s="5">
        <v>1869.2286684938372</v>
      </c>
      <c r="AS246" s="5">
        <v>211.19784678889621</v>
      </c>
      <c r="AT246" s="5">
        <v>3097.1725074164178</v>
      </c>
      <c r="AU246" s="5">
        <v>979.15999412531539</v>
      </c>
      <c r="AV246" s="5">
        <v>3844.1499249509998</v>
      </c>
      <c r="AW246" s="5">
        <v>143.15349873905174</v>
      </c>
      <c r="AX246" s="5">
        <v>371.76848554346157</v>
      </c>
      <c r="AY246" s="53">
        <v>320.77488835566425</v>
      </c>
      <c r="AZ246" s="54">
        <v>3524.5585267516008</v>
      </c>
      <c r="BA246" s="22">
        <f t="shared" si="45"/>
        <v>131520.59258902806</v>
      </c>
    </row>
    <row r="247" spans="1:53" s="2" customFormat="1" outlineLevel="1">
      <c r="A247" s="34">
        <f t="shared" si="52"/>
        <v>242</v>
      </c>
      <c r="B247" s="35" t="s">
        <v>10</v>
      </c>
      <c r="C247" s="87">
        <v>11</v>
      </c>
      <c r="D247" s="36"/>
      <c r="E247" s="72">
        <v>1154.82</v>
      </c>
      <c r="F247" s="47">
        <f t="shared" si="39"/>
        <v>35980.41440176234</v>
      </c>
      <c r="G247" s="5">
        <v>24834.511829310555</v>
      </c>
      <c r="H247" s="5">
        <f t="shared" si="51"/>
        <v>7500.0225724517877</v>
      </c>
      <c r="I247" s="5">
        <v>79</v>
      </c>
      <c r="J247" s="5"/>
      <c r="K247" s="48">
        <v>3566.88</v>
      </c>
      <c r="L247" s="21">
        <f t="shared" si="40"/>
        <v>0</v>
      </c>
      <c r="M247" s="5"/>
      <c r="N247" s="5"/>
      <c r="O247" s="48"/>
      <c r="P247" s="21">
        <v>16558.025055442504</v>
      </c>
      <c r="Q247" s="5">
        <v>3557.0384882987896</v>
      </c>
      <c r="R247" s="5">
        <v>127.01367719094998</v>
      </c>
      <c r="S247" s="48">
        <f t="shared" si="41"/>
        <v>20242.077220932242</v>
      </c>
      <c r="T247" s="42">
        <f>'[1]дератизация '!$K$35</f>
        <v>126.00974428907543</v>
      </c>
      <c r="U247" s="5">
        <f>[1]дезинсекция!$F$31</f>
        <v>110.16000000000001</v>
      </c>
      <c r="V247" s="5">
        <v>2464.1114300000004</v>
      </c>
      <c r="W247" s="15">
        <f t="shared" si="42"/>
        <v>52151.888928923698</v>
      </c>
      <c r="X247" s="5">
        <v>33735.159322638036</v>
      </c>
      <c r="Y247" s="5">
        <f t="shared" si="43"/>
        <v>10188.018115436686</v>
      </c>
      <c r="Z247" s="4">
        <v>5758.6009350721506</v>
      </c>
      <c r="AA247" s="5">
        <v>1016.3988300422018</v>
      </c>
      <c r="AB247" s="5">
        <v>0</v>
      </c>
      <c r="AC247" s="5">
        <v>397.700229858142</v>
      </c>
      <c r="AD247" s="5"/>
      <c r="AE247" s="5"/>
      <c r="AF247" s="5"/>
      <c r="AG247" s="5">
        <v>333</v>
      </c>
      <c r="AH247" s="5">
        <v>723.01149587648024</v>
      </c>
      <c r="AI247" s="5"/>
      <c r="AJ247" s="5"/>
      <c r="AK247" s="5"/>
      <c r="AL247" s="5"/>
      <c r="AM247" s="5">
        <v>2346.06</v>
      </c>
      <c r="AN247" s="30"/>
      <c r="AO247" s="70">
        <f t="shared" si="44"/>
        <v>32664.758334264683</v>
      </c>
      <c r="AP247" s="5">
        <v>15952.605484827303</v>
      </c>
      <c r="AQ247" s="5">
        <v>4811.0857124073682</v>
      </c>
      <c r="AR247" s="5">
        <v>2052.8398152692298</v>
      </c>
      <c r="AS247" s="5">
        <v>231.94345137918378</v>
      </c>
      <c r="AT247" s="5">
        <v>3401.4024849644115</v>
      </c>
      <c r="AU247" s="5">
        <v>1075.3412117731275</v>
      </c>
      <c r="AV247" s="5">
        <v>4221.7542213079159</v>
      </c>
      <c r="AW247" s="5">
        <v>157.21522297398241</v>
      </c>
      <c r="AX247" s="5">
        <v>408.28667035205871</v>
      </c>
      <c r="AY247" s="53">
        <v>352.28405901009785</v>
      </c>
      <c r="AZ247" s="54">
        <v>3870.7699046753623</v>
      </c>
      <c r="BA247" s="22">
        <f t="shared" si="45"/>
        <v>149956.2499648474</v>
      </c>
    </row>
    <row r="248" spans="1:53" s="2" customFormat="1" outlineLevel="1">
      <c r="A248" s="34">
        <f t="shared" si="52"/>
        <v>243</v>
      </c>
      <c r="B248" s="35" t="s">
        <v>10</v>
      </c>
      <c r="C248" s="87">
        <v>13</v>
      </c>
      <c r="D248" s="36"/>
      <c r="E248" s="72">
        <v>1430.62</v>
      </c>
      <c r="F248" s="47">
        <f t="shared" si="39"/>
        <v>43650.712758221394</v>
      </c>
      <c r="G248" s="5">
        <v>30765.616557773734</v>
      </c>
      <c r="H248" s="5">
        <f t="shared" si="51"/>
        <v>9291.2162004476668</v>
      </c>
      <c r="I248" s="5">
        <v>27</v>
      </c>
      <c r="J248" s="5"/>
      <c r="K248" s="48">
        <v>3566.88</v>
      </c>
      <c r="L248" s="21">
        <f t="shared" si="40"/>
        <v>0</v>
      </c>
      <c r="M248" s="5"/>
      <c r="N248" s="5"/>
      <c r="O248" s="48"/>
      <c r="P248" s="21">
        <v>20512.497016692778</v>
      </c>
      <c r="Q248" s="5">
        <v>4406.5485548657052</v>
      </c>
      <c r="R248" s="5">
        <v>129.297156925157</v>
      </c>
      <c r="S248" s="48">
        <f t="shared" si="41"/>
        <v>25048.34272848364</v>
      </c>
      <c r="T248" s="42">
        <f>'[1]дератизация '!$K$36</f>
        <v>362.38096396858288</v>
      </c>
      <c r="U248" s="5">
        <f>[1]дезинсекция!$F$32</f>
        <v>316.8</v>
      </c>
      <c r="V248" s="5">
        <v>2895.5331900000006</v>
      </c>
      <c r="W248" s="15">
        <f t="shared" si="42"/>
        <v>58836.975875207092</v>
      </c>
      <c r="X248" s="5">
        <v>37068.035291638735</v>
      </c>
      <c r="Y248" s="5">
        <f t="shared" si="43"/>
        <v>11194.546658074898</v>
      </c>
      <c r="Z248" s="4">
        <v>7593.8877311900724</v>
      </c>
      <c r="AA248" s="5">
        <v>1259.1403805224836</v>
      </c>
      <c r="AB248" s="5">
        <v>0</v>
      </c>
      <c r="AC248" s="5">
        <v>492.68102634146891</v>
      </c>
      <c r="AD248" s="5"/>
      <c r="AE248" s="5"/>
      <c r="AF248" s="5"/>
      <c r="AG248" s="5">
        <v>333</v>
      </c>
      <c r="AH248" s="5">
        <v>895.6847874394366</v>
      </c>
      <c r="AI248" s="5"/>
      <c r="AJ248" s="5"/>
      <c r="AK248" s="5"/>
      <c r="AL248" s="5"/>
      <c r="AM248" s="5">
        <v>2903.119999999999</v>
      </c>
      <c r="AN248" s="30"/>
      <c r="AO248" s="70">
        <f t="shared" si="44"/>
        <v>40465.922453859239</v>
      </c>
      <c r="AP248" s="5">
        <v>19762.488057622515</v>
      </c>
      <c r="AQ248" s="5">
        <v>5960.0937305244352</v>
      </c>
      <c r="AR248" s="5">
        <v>2543.109485911627</v>
      </c>
      <c r="AS248" s="5">
        <v>287.33736895108143</v>
      </c>
      <c r="AT248" s="5">
        <v>4213.7427677385103</v>
      </c>
      <c r="AU248" s="5">
        <v>1332.1596823633738</v>
      </c>
      <c r="AV248" s="5">
        <v>5230.0150881414684</v>
      </c>
      <c r="AW248" s="5">
        <v>194.76216405243994</v>
      </c>
      <c r="AX248" s="5">
        <v>505.79577452681991</v>
      </c>
      <c r="AY248" s="53">
        <v>436.41833402697057</v>
      </c>
      <c r="AZ248" s="54">
        <v>4795.2069075931031</v>
      </c>
      <c r="BA248" s="22">
        <f t="shared" si="45"/>
        <v>179274.99487733305</v>
      </c>
    </row>
    <row r="249" spans="1:53" s="2" customFormat="1" outlineLevel="1">
      <c r="A249" s="34">
        <f t="shared" si="52"/>
        <v>244</v>
      </c>
      <c r="B249" s="35" t="s">
        <v>10</v>
      </c>
      <c r="C249" s="87">
        <v>15</v>
      </c>
      <c r="D249" s="36"/>
      <c r="E249" s="72">
        <v>1456.34</v>
      </c>
      <c r="F249" s="47">
        <f t="shared" si="39"/>
        <v>44369.863279353114</v>
      </c>
      <c r="G249" s="5">
        <v>31318.727557106849</v>
      </c>
      <c r="H249" s="5">
        <f t="shared" si="51"/>
        <v>9458.2557222462674</v>
      </c>
      <c r="I249" s="5">
        <v>26</v>
      </c>
      <c r="J249" s="5"/>
      <c r="K249" s="48">
        <v>3566.88</v>
      </c>
      <c r="L249" s="21">
        <f t="shared" si="40"/>
        <v>0</v>
      </c>
      <c r="M249" s="5"/>
      <c r="N249" s="5"/>
      <c r="O249" s="48"/>
      <c r="P249" s="21">
        <v>20881.275185087834</v>
      </c>
      <c r="Q249" s="5">
        <v>4485.7704508486677</v>
      </c>
      <c r="R249" s="5">
        <v>227.65635961317886</v>
      </c>
      <c r="S249" s="48">
        <f t="shared" si="41"/>
        <v>25594.70199554968</v>
      </c>
      <c r="T249" s="42">
        <f>'[1]дератизация '!$K$36</f>
        <v>362.38096396858288</v>
      </c>
      <c r="U249" s="5">
        <f>[1]дезинсекция!$F$33</f>
        <v>316.8</v>
      </c>
      <c r="V249" s="5">
        <v>3124.4002900000005</v>
      </c>
      <c r="W249" s="15">
        <f t="shared" si="42"/>
        <v>53241.908773524789</v>
      </c>
      <c r="X249" s="5">
        <v>34572.941842326531</v>
      </c>
      <c r="Y249" s="5">
        <f t="shared" si="43"/>
        <v>10441.028436382612</v>
      </c>
      <c r="Z249" s="4">
        <v>5199.8348537286984</v>
      </c>
      <c r="AA249" s="5">
        <v>1281.7774823294192</v>
      </c>
      <c r="AB249" s="5">
        <v>0</v>
      </c>
      <c r="AC249" s="5">
        <v>501.53855384528021</v>
      </c>
      <c r="AD249" s="5"/>
      <c r="AE249" s="5"/>
      <c r="AF249" s="5"/>
      <c r="AG249" s="5">
        <v>333</v>
      </c>
      <c r="AH249" s="5">
        <v>911.78760491224011</v>
      </c>
      <c r="AI249" s="5"/>
      <c r="AJ249" s="5"/>
      <c r="AK249" s="5"/>
      <c r="AL249" s="5"/>
      <c r="AM249" s="5">
        <v>1236.0899999999999</v>
      </c>
      <c r="AN249" s="30"/>
      <c r="AO249" s="70">
        <f>AP249+AQ249+AR249+AS249+AT249+AU249+AV249+AW249+AX249+AY249</f>
        <v>41193.427679225344</v>
      </c>
      <c r="AP249" s="5">
        <v>20117.782400524229</v>
      </c>
      <c r="AQ249" s="5">
        <v>6067.2456022647211</v>
      </c>
      <c r="AR249" s="5">
        <v>2588.8300657844425</v>
      </c>
      <c r="AS249" s="5">
        <v>292.50318316409522</v>
      </c>
      <c r="AT249" s="5">
        <v>4289.4983590109887</v>
      </c>
      <c r="AU249" s="5">
        <v>1356.1095411870908</v>
      </c>
      <c r="AV249" s="5">
        <v>5324.0414459912117</v>
      </c>
      <c r="AW249" s="5">
        <v>198.26364093618878</v>
      </c>
      <c r="AX249" s="5">
        <v>514.88908184870115</v>
      </c>
      <c r="AY249" s="53">
        <v>444.26435851367819</v>
      </c>
      <c r="AZ249" s="54">
        <v>4881.4161886483744</v>
      </c>
      <c r="BA249" s="22">
        <f t="shared" si="45"/>
        <v>174320.98917026987</v>
      </c>
    </row>
    <row r="250" spans="1:53" s="2" customFormat="1" outlineLevel="1">
      <c r="A250" s="34">
        <f t="shared" si="52"/>
        <v>245</v>
      </c>
      <c r="B250" s="35" t="s">
        <v>12</v>
      </c>
      <c r="C250" s="87">
        <v>1</v>
      </c>
      <c r="D250" s="36"/>
      <c r="E250" s="37">
        <v>2564.21</v>
      </c>
      <c r="F250" s="47">
        <f t="shared" si="39"/>
        <v>90703.129067951333</v>
      </c>
      <c r="G250" s="5">
        <v>69334.200513019459</v>
      </c>
      <c r="H250" s="5">
        <f t="shared" si="51"/>
        <v>20938.928554931877</v>
      </c>
      <c r="I250" s="5">
        <v>430</v>
      </c>
      <c r="J250" s="5"/>
      <c r="K250" s="48">
        <v>0</v>
      </c>
      <c r="L250" s="21">
        <f t="shared" si="40"/>
        <v>0</v>
      </c>
      <c r="M250" s="5"/>
      <c r="N250" s="5"/>
      <c r="O250" s="48"/>
      <c r="P250" s="21">
        <v>36766.122363152899</v>
      </c>
      <c r="Q250" s="5">
        <v>7898.1950971412352</v>
      </c>
      <c r="R250" s="5">
        <v>133.31366637988197</v>
      </c>
      <c r="S250" s="48">
        <f t="shared" si="41"/>
        <v>44797.631126674016</v>
      </c>
      <c r="T250" s="42">
        <f>'[1]дератизация '!$K$38</f>
        <v>2126.929180565603</v>
      </c>
      <c r="U250" s="5">
        <f>[1]дезинсекция!$F$34</f>
        <v>1859.4</v>
      </c>
      <c r="V250" s="5">
        <v>4549.7385599999998</v>
      </c>
      <c r="W250" s="15">
        <f t="shared" si="42"/>
        <v>151862.52979452722</v>
      </c>
      <c r="X250" s="5">
        <v>98113.4433152735</v>
      </c>
      <c r="Y250" s="5">
        <f t="shared" si="43"/>
        <v>29630.259881212594</v>
      </c>
      <c r="Z250" s="4">
        <v>18374.498098163662</v>
      </c>
      <c r="AA250" s="5">
        <v>2256.8539200763012</v>
      </c>
      <c r="AB250" s="5">
        <v>0</v>
      </c>
      <c r="AC250" s="5">
        <v>883.07000779735927</v>
      </c>
      <c r="AD250" s="5"/>
      <c r="AE250" s="5"/>
      <c r="AF250" s="5"/>
      <c r="AG250" s="5">
        <v>999</v>
      </c>
      <c r="AH250" s="5">
        <v>1605.4045720038009</v>
      </c>
      <c r="AI250" s="5"/>
      <c r="AJ250" s="5"/>
      <c r="AK250" s="5"/>
      <c r="AL250" s="5"/>
      <c r="AM250" s="5">
        <v>5672.94</v>
      </c>
      <c r="AN250" s="30"/>
      <c r="AO250" s="70">
        <f t="shared" si="44"/>
        <v>72530.17783577081</v>
      </c>
      <c r="AP250" s="5">
        <v>35421.823756298836</v>
      </c>
      <c r="AQ250" s="5">
        <v>10682.73332174027</v>
      </c>
      <c r="AR250" s="5">
        <v>4558.2102688830391</v>
      </c>
      <c r="AS250" s="5">
        <v>515.01681427496658</v>
      </c>
      <c r="AT250" s="5">
        <v>7552.6144905444953</v>
      </c>
      <c r="AU250" s="5">
        <v>2387.7320176657581</v>
      </c>
      <c r="AV250" s="5">
        <v>9374.1573507732573</v>
      </c>
      <c r="AW250" s="5">
        <v>349.08717107611182</v>
      </c>
      <c r="AX250" s="5">
        <v>906.57657728776121</v>
      </c>
      <c r="AY250" s="53">
        <v>782.22606722630633</v>
      </c>
      <c r="AZ250" s="54">
        <v>8594.8172851765739</v>
      </c>
      <c r="BA250" s="22">
        <f t="shared" si="45"/>
        <v>382697.29285066557</v>
      </c>
    </row>
    <row r="251" spans="1:53" s="2" customFormat="1" outlineLevel="1">
      <c r="A251" s="34">
        <f t="shared" si="52"/>
        <v>246</v>
      </c>
      <c r="B251" s="35" t="s">
        <v>23</v>
      </c>
      <c r="C251" s="87">
        <v>32</v>
      </c>
      <c r="D251" s="36"/>
      <c r="E251" s="37">
        <v>1501.58</v>
      </c>
      <c r="F251" s="47">
        <f t="shared" si="39"/>
        <v>39118.037758614955</v>
      </c>
      <c r="G251" s="5">
        <v>26544.883071132837</v>
      </c>
      <c r="H251" s="5">
        <f t="shared" si="51"/>
        <v>8016.5546874821166</v>
      </c>
      <c r="I251" s="5">
        <v>0</v>
      </c>
      <c r="J251" s="5"/>
      <c r="K251" s="48">
        <v>4556.6000000000004</v>
      </c>
      <c r="L251" s="21">
        <f t="shared" si="40"/>
        <v>0</v>
      </c>
      <c r="M251" s="5"/>
      <c r="N251" s="5"/>
      <c r="O251" s="48"/>
      <c r="P251" s="21">
        <v>21529.934762778055</v>
      </c>
      <c r="Q251" s="5">
        <v>4625.1172072354966</v>
      </c>
      <c r="R251" s="5">
        <v>120.3541198479147</v>
      </c>
      <c r="S251" s="48">
        <f t="shared" si="41"/>
        <v>26275.406089861466</v>
      </c>
      <c r="T251" s="42">
        <f>'[1]дератизация '!$K$58</f>
        <v>438.56332571197811</v>
      </c>
      <c r="U251" s="5">
        <f>[1]дезинсекция!$F$54</f>
        <v>383.40000000000003</v>
      </c>
      <c r="V251" s="5">
        <v>2541.88465</v>
      </c>
      <c r="W251" s="15">
        <f t="shared" si="42"/>
        <v>34804.642557519517</v>
      </c>
      <c r="X251" s="5">
        <v>13125.852922068945</v>
      </c>
      <c r="Y251" s="5">
        <f t="shared" si="43"/>
        <v>3964.0075824648211</v>
      </c>
      <c r="Z251" s="4">
        <v>14436.457241895396</v>
      </c>
      <c r="AA251" s="5">
        <v>1321.5948418063156</v>
      </c>
      <c r="AB251" s="5">
        <v>0</v>
      </c>
      <c r="AC251" s="5">
        <v>517.11843503783177</v>
      </c>
      <c r="AD251" s="5"/>
      <c r="AE251" s="5"/>
      <c r="AF251" s="5"/>
      <c r="AG251" s="5">
        <v>499.5</v>
      </c>
      <c r="AH251" s="5">
        <v>940.11153424620738</v>
      </c>
      <c r="AI251" s="5"/>
      <c r="AJ251" s="5"/>
      <c r="AK251" s="5"/>
      <c r="AL251" s="5"/>
      <c r="AM251" s="5">
        <v>4343.82</v>
      </c>
      <c r="AN251" s="30"/>
      <c r="AO251" s="70">
        <f t="shared" si="44"/>
        <v>42473.067507979744</v>
      </c>
      <c r="AP251" s="5">
        <v>20742.724705068307</v>
      </c>
      <c r="AQ251" s="5">
        <v>6255.7195788405606</v>
      </c>
      <c r="AR251" s="5">
        <v>2669.2499348919919</v>
      </c>
      <c r="AS251" s="5">
        <v>301.58955310953638</v>
      </c>
      <c r="AT251" s="5">
        <v>4422.7480848728474</v>
      </c>
      <c r="AU251" s="5">
        <v>1398.2359647168328</v>
      </c>
      <c r="AV251" s="5">
        <v>5489.4283989119876</v>
      </c>
      <c r="AW251" s="5">
        <v>204.42253729003008</v>
      </c>
      <c r="AX251" s="5">
        <v>530.88368617381445</v>
      </c>
      <c r="AY251" s="53">
        <v>458.06506410382815</v>
      </c>
      <c r="AZ251" s="54">
        <v>5033.0533533039179</v>
      </c>
      <c r="BA251" s="22">
        <f t="shared" si="45"/>
        <v>155411.87524299155</v>
      </c>
    </row>
    <row r="252" spans="1:53" s="2" customFormat="1" outlineLevel="1">
      <c r="A252" s="34">
        <f t="shared" si="52"/>
        <v>247</v>
      </c>
      <c r="B252" s="35" t="s">
        <v>23</v>
      </c>
      <c r="C252" s="87">
        <v>34</v>
      </c>
      <c r="D252" s="36"/>
      <c r="E252" s="37">
        <v>1355.61</v>
      </c>
      <c r="F252" s="47">
        <f t="shared" si="39"/>
        <v>36895.767981963007</v>
      </c>
      <c r="G252" s="5">
        <v>23964.430093673582</v>
      </c>
      <c r="H252" s="5">
        <f t="shared" si="51"/>
        <v>7237.2578882894213</v>
      </c>
      <c r="I252" s="5">
        <v>0</v>
      </c>
      <c r="J252" s="5"/>
      <c r="K252" s="48">
        <v>5694.08</v>
      </c>
      <c r="L252" s="21">
        <f t="shared" si="40"/>
        <v>0</v>
      </c>
      <c r="M252" s="5"/>
      <c r="N252" s="5"/>
      <c r="O252" s="48"/>
      <c r="P252" s="21">
        <v>19436.989613453537</v>
      </c>
      <c r="Q252" s="5">
        <v>4175.505226028924</v>
      </c>
      <c r="R252" s="5">
        <v>137.2973263983061</v>
      </c>
      <c r="S252" s="48">
        <f t="shared" si="41"/>
        <v>23749.792165880768</v>
      </c>
      <c r="T252" s="42">
        <f>'[1]дератизация '!$K$59</f>
        <v>345.90910197001091</v>
      </c>
      <c r="U252" s="5">
        <f>[1]дезинсекция!$F$55</f>
        <v>302.40000000000003</v>
      </c>
      <c r="V252" s="5">
        <v>2251.7588999999998</v>
      </c>
      <c r="W252" s="15">
        <f t="shared" si="42"/>
        <v>56696.132743216629</v>
      </c>
      <c r="X252" s="5">
        <v>33379.578150395981</v>
      </c>
      <c r="Y252" s="5">
        <f t="shared" si="43"/>
        <v>10080.632601419586</v>
      </c>
      <c r="Z252" s="4">
        <v>10227.729346212533</v>
      </c>
      <c r="AA252" s="5">
        <v>1193.1213678265954</v>
      </c>
      <c r="AB252" s="5">
        <v>0</v>
      </c>
      <c r="AC252" s="5">
        <v>466.84886700784182</v>
      </c>
      <c r="AD252" s="5"/>
      <c r="AE252" s="5"/>
      <c r="AF252" s="5"/>
      <c r="AG252" s="5">
        <v>499.5</v>
      </c>
      <c r="AH252" s="5">
        <v>848.72241035409445</v>
      </c>
      <c r="AI252" s="5"/>
      <c r="AJ252" s="5"/>
      <c r="AK252" s="5"/>
      <c r="AL252" s="5"/>
      <c r="AM252" s="5">
        <v>4021.66</v>
      </c>
      <c r="AN252" s="30"/>
      <c r="AO252" s="70">
        <f t="shared" si="44"/>
        <v>38344.220783769371</v>
      </c>
      <c r="AP252" s="5">
        <v>18726.304983708924</v>
      </c>
      <c r="AQ252" s="5">
        <v>5647.5952118915093</v>
      </c>
      <c r="AR252" s="5">
        <v>2409.7696454660645</v>
      </c>
      <c r="AS252" s="5">
        <v>272.27174981740473</v>
      </c>
      <c r="AT252" s="5">
        <v>3992.8085958353736</v>
      </c>
      <c r="AU252" s="5">
        <v>1262.3121353040035</v>
      </c>
      <c r="AV252" s="5">
        <v>4955.7959162009884</v>
      </c>
      <c r="AW252" s="5">
        <v>184.55043073012271</v>
      </c>
      <c r="AX252" s="5">
        <v>479.27598517167547</v>
      </c>
      <c r="AY252" s="53">
        <v>413.53612964330267</v>
      </c>
      <c r="AZ252" s="54">
        <v>4543.7855167705511</v>
      </c>
      <c r="BA252" s="22">
        <f t="shared" si="45"/>
        <v>167151.42719357033</v>
      </c>
    </row>
    <row r="253" spans="1:53" s="2" customFormat="1" outlineLevel="1">
      <c r="A253" s="34">
        <f t="shared" si="52"/>
        <v>248</v>
      </c>
      <c r="B253" s="35" t="s">
        <v>23</v>
      </c>
      <c r="C253" s="87" t="s">
        <v>83</v>
      </c>
      <c r="D253" s="36"/>
      <c r="E253" s="37">
        <v>1546.45</v>
      </c>
      <c r="F253" s="47">
        <f t="shared" si="39"/>
        <v>45057.530070145454</v>
      </c>
      <c r="G253" s="5">
        <v>33256.551513168553</v>
      </c>
      <c r="H253" s="5">
        <f t="shared" si="51"/>
        <v>10043.478556976903</v>
      </c>
      <c r="I253" s="5">
        <v>0</v>
      </c>
      <c r="J253" s="5"/>
      <c r="K253" s="48">
        <v>1757.5</v>
      </c>
      <c r="L253" s="21">
        <f t="shared" si="40"/>
        <v>0</v>
      </c>
      <c r="M253" s="5"/>
      <c r="N253" s="5"/>
      <c r="O253" s="48"/>
      <c r="P253" s="21">
        <v>22173.289211296189</v>
      </c>
      <c r="Q253" s="5">
        <v>4763.3243018216381</v>
      </c>
      <c r="R253" s="5">
        <v>112.10536004600286</v>
      </c>
      <c r="S253" s="48">
        <f t="shared" si="41"/>
        <v>27048.718873163831</v>
      </c>
      <c r="T253" s="42">
        <f>'[1]дератизация '!$K$60</f>
        <v>224.42911973054282</v>
      </c>
      <c r="U253" s="5">
        <f>[1]дезинсекция!$F$56</f>
        <v>196.20000000000002</v>
      </c>
      <c r="V253" s="5">
        <v>2068.9452499999998</v>
      </c>
      <c r="W253" s="15">
        <f t="shared" si="42"/>
        <v>18861.373244363123</v>
      </c>
      <c r="X253" s="5">
        <v>8212.8129417100863</v>
      </c>
      <c r="Y253" s="5">
        <f t="shared" si="43"/>
        <v>2480.2695083964459</v>
      </c>
      <c r="Z253" s="4">
        <v>4806.9295353754942</v>
      </c>
      <c r="AA253" s="5">
        <v>1361.0865509072955</v>
      </c>
      <c r="AB253" s="5">
        <v>0</v>
      </c>
      <c r="AC253" s="5">
        <v>532.57089456722588</v>
      </c>
      <c r="AD253" s="5"/>
      <c r="AE253" s="5"/>
      <c r="AF253" s="5"/>
      <c r="AG253" s="5">
        <v>499.5</v>
      </c>
      <c r="AH253" s="5">
        <v>968.20381340657673</v>
      </c>
      <c r="AI253" s="5"/>
      <c r="AJ253" s="5"/>
      <c r="AK253" s="5"/>
      <c r="AL253" s="5"/>
      <c r="AM253" s="5">
        <v>4584.9800000000005</v>
      </c>
      <c r="AN253" s="30"/>
      <c r="AO253" s="70">
        <f t="shared" si="44"/>
        <v>43742.24167058384</v>
      </c>
      <c r="AP253" s="5">
        <v>21362.555854601749</v>
      </c>
      <c r="AQ253" s="5">
        <v>6442.6521015849885</v>
      </c>
      <c r="AR253" s="5">
        <v>2749.0120818163009</v>
      </c>
      <c r="AS253" s="5">
        <v>310.60160924242638</v>
      </c>
      <c r="AT253" s="5">
        <v>4554.9080141261966</v>
      </c>
      <c r="AU253" s="5">
        <v>1440.0178529524542</v>
      </c>
      <c r="AV253" s="5">
        <v>5653.4627176024214</v>
      </c>
      <c r="AW253" s="5">
        <v>210.53106247563701</v>
      </c>
      <c r="AX253" s="5">
        <v>546.74747697991131</v>
      </c>
      <c r="AY253" s="53">
        <v>471.75289920175084</v>
      </c>
      <c r="AZ253" s="54">
        <v>5183.4503377887595</v>
      </c>
      <c r="BA253" s="22">
        <f t="shared" si="45"/>
        <v>146967.86856577557</v>
      </c>
    </row>
    <row r="254" spans="1:53" s="2" customFormat="1" outlineLevel="1">
      <c r="A254" s="34">
        <f t="shared" si="52"/>
        <v>249</v>
      </c>
      <c r="B254" s="35" t="s">
        <v>36</v>
      </c>
      <c r="C254" s="87">
        <v>5</v>
      </c>
      <c r="D254" s="36"/>
      <c r="E254" s="37">
        <v>1262.7</v>
      </c>
      <c r="F254" s="47">
        <f t="shared" si="39"/>
        <v>59841.184597472566</v>
      </c>
      <c r="G254" s="5">
        <v>45960.971273020405</v>
      </c>
      <c r="H254" s="5">
        <f t="shared" si="51"/>
        <v>13880.213324452161</v>
      </c>
      <c r="I254" s="5">
        <v>0</v>
      </c>
      <c r="J254" s="5"/>
      <c r="K254" s="48">
        <v>0</v>
      </c>
      <c r="L254" s="21">
        <f t="shared" si="40"/>
        <v>15975.335856729049</v>
      </c>
      <c r="M254" s="5">
        <v>12269.843207933218</v>
      </c>
      <c r="N254" s="5">
        <f t="shared" ref="N254:N257" si="53">M254*0.302</f>
        <v>3705.4926487958319</v>
      </c>
      <c r="O254" s="48"/>
      <c r="P254" s="21">
        <v>18104.828663780725</v>
      </c>
      <c r="Q254" s="5">
        <v>3889.3269073750744</v>
      </c>
      <c r="R254" s="5">
        <v>101.250840905095</v>
      </c>
      <c r="S254" s="48">
        <f t="shared" si="41"/>
        <v>22095.406412060893</v>
      </c>
      <c r="T254" s="42">
        <f>'[1]дератизация '!$K$66</f>
        <v>486.94942033278329</v>
      </c>
      <c r="U254" s="5">
        <f>[1]дезинсекция!$F$62</f>
        <v>425.7</v>
      </c>
      <c r="V254" s="5">
        <v>2002.5352499999999</v>
      </c>
      <c r="W254" s="15">
        <f t="shared" si="42"/>
        <v>25253.514111250293</v>
      </c>
      <c r="X254" s="5">
        <v>10705.706236673976</v>
      </c>
      <c r="Y254" s="5">
        <f t="shared" si="43"/>
        <v>3233.1232834755406</v>
      </c>
      <c r="Z254" s="4">
        <v>8644.9312453158109</v>
      </c>
      <c r="AA254" s="5">
        <v>1111.3479180255697</v>
      </c>
      <c r="AB254" s="5">
        <v>0</v>
      </c>
      <c r="AC254" s="5">
        <v>434.85225424038032</v>
      </c>
      <c r="AD254" s="5"/>
      <c r="AE254" s="5"/>
      <c r="AF254" s="5"/>
      <c r="AG254" s="5">
        <v>333</v>
      </c>
      <c r="AH254" s="5">
        <v>790.55317351901749</v>
      </c>
      <c r="AI254" s="5"/>
      <c r="AJ254" s="5"/>
      <c r="AK254" s="5"/>
      <c r="AL254" s="5"/>
      <c r="AM254" s="5">
        <v>3561.8</v>
      </c>
      <c r="AN254" s="30"/>
      <c r="AO254" s="70">
        <f t="shared" si="44"/>
        <v>35716.207156678975</v>
      </c>
      <c r="AP254" s="5">
        <v>17442.852518740099</v>
      </c>
      <c r="AQ254" s="5">
        <v>5260.5236565497526</v>
      </c>
      <c r="AR254" s="5">
        <v>2244.6102723718473</v>
      </c>
      <c r="AS254" s="5">
        <v>253.61094894138947</v>
      </c>
      <c r="AT254" s="5">
        <v>3719.151831250379</v>
      </c>
      <c r="AU254" s="5">
        <v>1175.796529420973</v>
      </c>
      <c r="AV254" s="5">
        <v>4616.1384936574586</v>
      </c>
      <c r="AW254" s="5">
        <v>171.90182197160391</v>
      </c>
      <c r="AX254" s="5">
        <v>446.42764989655927</v>
      </c>
      <c r="AY254" s="53">
        <v>385.19343387891672</v>
      </c>
      <c r="AZ254" s="54">
        <v>4232.366220392425</v>
      </c>
      <c r="BA254" s="22">
        <f t="shared" si="45"/>
        <v>169590.99902491699</v>
      </c>
    </row>
    <row r="255" spans="1:53" s="2" customFormat="1" outlineLevel="1">
      <c r="A255" s="34">
        <f t="shared" si="52"/>
        <v>250</v>
      </c>
      <c r="B255" s="35" t="s">
        <v>84</v>
      </c>
      <c r="C255" s="87">
        <v>16</v>
      </c>
      <c r="D255" s="36"/>
      <c r="E255" s="37">
        <v>1140.44</v>
      </c>
      <c r="F255" s="47">
        <f t="shared" si="39"/>
        <v>56824.105854392663</v>
      </c>
      <c r="G255" s="5">
        <v>41510.833989548897</v>
      </c>
      <c r="H255" s="5">
        <f t="shared" si="51"/>
        <v>12536.271864843766</v>
      </c>
      <c r="I255" s="5">
        <v>27</v>
      </c>
      <c r="J255" s="5"/>
      <c r="K255" s="48">
        <v>2750</v>
      </c>
      <c r="L255" s="21">
        <f t="shared" si="40"/>
        <v>14428.53569687818</v>
      </c>
      <c r="M255" s="5">
        <v>11081.824651980169</v>
      </c>
      <c r="N255" s="5">
        <f t="shared" si="53"/>
        <v>3346.7110448980106</v>
      </c>
      <c r="O255" s="48"/>
      <c r="P255" s="21">
        <v>16351.841927078551</v>
      </c>
      <c r="Q255" s="5">
        <v>3512.7456864234014</v>
      </c>
      <c r="R255" s="5">
        <v>213.89155798054065</v>
      </c>
      <c r="S255" s="48">
        <f t="shared" si="41"/>
        <v>20078.479171482493</v>
      </c>
      <c r="T255" s="42">
        <f>'[1]дератизация '!$K$68</f>
        <v>907.80549439629658</v>
      </c>
      <c r="U255" s="5">
        <f>[1]дезинсекция!$F$64</f>
        <v>793.62</v>
      </c>
      <c r="V255" s="5">
        <v>2607.4813599999998</v>
      </c>
      <c r="W255" s="15">
        <f t="shared" si="42"/>
        <v>63175.044578209243</v>
      </c>
      <c r="X255" s="5">
        <v>41951.338708296571</v>
      </c>
      <c r="Y255" s="5">
        <f t="shared" si="43"/>
        <v>12669.304289905564</v>
      </c>
      <c r="Z255" s="4">
        <v>6110.9026604957344</v>
      </c>
      <c r="AA255" s="5">
        <v>1003.7424721890239</v>
      </c>
      <c r="AB255" s="5">
        <v>0</v>
      </c>
      <c r="AC255" s="5">
        <v>392.74800413867052</v>
      </c>
      <c r="AD255" s="5"/>
      <c r="AE255" s="5"/>
      <c r="AF255" s="5"/>
      <c r="AG255" s="5">
        <v>333</v>
      </c>
      <c r="AH255" s="5">
        <v>714.00844318367638</v>
      </c>
      <c r="AI255" s="5"/>
      <c r="AJ255" s="5"/>
      <c r="AK255" s="5"/>
      <c r="AL255" s="5"/>
      <c r="AM255" s="5">
        <v>4279.0200000000004</v>
      </c>
      <c r="AN255" s="30"/>
      <c r="AO255" s="70">
        <f t="shared" si="44"/>
        <v>32258.011633612859</v>
      </c>
      <c r="AP255" s="5">
        <v>15753.961136035441</v>
      </c>
      <c r="AQ255" s="5">
        <v>4751.1773175541284</v>
      </c>
      <c r="AR255" s="5">
        <v>2027.2775314989697</v>
      </c>
      <c r="AS255" s="5">
        <v>229.05525509679114</v>
      </c>
      <c r="AT255" s="5">
        <v>3359.0476870445723</v>
      </c>
      <c r="AU255" s="5">
        <v>1061.9508941259637</v>
      </c>
      <c r="AV255" s="5">
        <v>4169.1842747340706</v>
      </c>
      <c r="AW255" s="5">
        <v>155.25755432746965</v>
      </c>
      <c r="AX255" s="5">
        <v>403.20262061299746</v>
      </c>
      <c r="AY255" s="53">
        <v>347.89736258245961</v>
      </c>
      <c r="AZ255" s="54">
        <v>3822.5704699329503</v>
      </c>
      <c r="BA255" s="22">
        <f t="shared" si="45"/>
        <v>199174.67425890468</v>
      </c>
    </row>
    <row r="256" spans="1:53" s="2" customFormat="1" outlineLevel="1">
      <c r="A256" s="34">
        <f t="shared" si="52"/>
        <v>251</v>
      </c>
      <c r="B256" s="35" t="s">
        <v>84</v>
      </c>
      <c r="C256" s="87">
        <v>18</v>
      </c>
      <c r="D256" s="36"/>
      <c r="E256" s="37">
        <v>2409.17</v>
      </c>
      <c r="F256" s="47">
        <f t="shared" si="39"/>
        <v>124836.06089862436</v>
      </c>
      <c r="G256" s="5">
        <v>87691.291012768328</v>
      </c>
      <c r="H256" s="5">
        <f t="shared" si="51"/>
        <v>26482.769885856032</v>
      </c>
      <c r="I256" s="5">
        <v>7912</v>
      </c>
      <c r="J256" s="5"/>
      <c r="K256" s="48">
        <v>2750</v>
      </c>
      <c r="L256" s="21">
        <f t="shared" si="40"/>
        <v>30480.161468247345</v>
      </c>
      <c r="M256" s="5">
        <v>23410.262264398883</v>
      </c>
      <c r="N256" s="5">
        <f t="shared" si="53"/>
        <v>7069.899203848463</v>
      </c>
      <c r="O256" s="48"/>
      <c r="P256" s="21">
        <v>34543.129858177395</v>
      </c>
      <c r="Q256" s="5">
        <v>7420.6460009826596</v>
      </c>
      <c r="R256" s="5">
        <v>51.733423060747484</v>
      </c>
      <c r="S256" s="48">
        <f t="shared" si="41"/>
        <v>42015.509282220803</v>
      </c>
      <c r="T256" s="42">
        <f>'[1]дератизация '!$K$69</f>
        <v>1470.1136833725466</v>
      </c>
      <c r="U256" s="5">
        <f>[1]дезинсекция!$F$65</f>
        <v>1285.2</v>
      </c>
      <c r="V256" s="5">
        <v>3654.7305300000007</v>
      </c>
      <c r="W256" s="15">
        <f t="shared" si="42"/>
        <v>196129.70651225859</v>
      </c>
      <c r="X256" s="5">
        <v>140804.31473475977</v>
      </c>
      <c r="Y256" s="5">
        <f t="shared" si="43"/>
        <v>42522.903049897446</v>
      </c>
      <c r="Z256" s="4">
        <v>7511.5773408390687</v>
      </c>
      <c r="AA256" s="5">
        <v>2120.3976112058772</v>
      </c>
      <c r="AB256" s="5">
        <v>0</v>
      </c>
      <c r="AC256" s="5">
        <v>829.67688710564425</v>
      </c>
      <c r="AD256" s="5"/>
      <c r="AE256" s="5"/>
      <c r="AF256" s="5"/>
      <c r="AG256" s="5">
        <v>832.5</v>
      </c>
      <c r="AH256" s="5">
        <v>1508.3368884507888</v>
      </c>
      <c r="AI256" s="5"/>
      <c r="AJ256" s="5"/>
      <c r="AK256" s="5"/>
      <c r="AL256" s="5"/>
      <c r="AM256" s="5">
        <v>8898.2400000000016</v>
      </c>
      <c r="AN256" s="30"/>
      <c r="AO256" s="70">
        <f t="shared" si="44"/>
        <v>68144.780862957385</v>
      </c>
      <c r="AP256" s="5">
        <v>33280.111667516496</v>
      </c>
      <c r="AQ256" s="5">
        <v>10036.822505464454</v>
      </c>
      <c r="AR256" s="5">
        <v>4282.6068978301118</v>
      </c>
      <c r="AS256" s="5">
        <v>483.87731833462203</v>
      </c>
      <c r="AT256" s="5">
        <v>7095.9602576173875</v>
      </c>
      <c r="AU256" s="5">
        <v>2243.3624176646276</v>
      </c>
      <c r="AV256" s="5">
        <v>8807.3670505779191</v>
      </c>
      <c r="AW256" s="5">
        <v>327.98029020300066</v>
      </c>
      <c r="AX256" s="5">
        <v>851.76217731946895</v>
      </c>
      <c r="AY256" s="53">
        <v>734.93028042929416</v>
      </c>
      <c r="AZ256" s="54">
        <v>8075.1482752695156</v>
      </c>
      <c r="BA256" s="22">
        <f t="shared" si="45"/>
        <v>484989.6515129506</v>
      </c>
    </row>
    <row r="257" spans="1:53" s="2" customFormat="1" outlineLevel="1">
      <c r="A257" s="34">
        <f t="shared" si="52"/>
        <v>252</v>
      </c>
      <c r="B257" s="35" t="s">
        <v>84</v>
      </c>
      <c r="C257" s="87">
        <v>26</v>
      </c>
      <c r="D257" s="36"/>
      <c r="E257" s="37">
        <v>582.70000000000005</v>
      </c>
      <c r="F257" s="47">
        <f t="shared" si="39"/>
        <v>27614.998229941604</v>
      </c>
      <c r="G257" s="5">
        <v>21209.676059862984</v>
      </c>
      <c r="H257" s="5">
        <f t="shared" si="51"/>
        <v>6405.3221700786207</v>
      </c>
      <c r="I257" s="5">
        <v>0</v>
      </c>
      <c r="J257" s="5"/>
      <c r="K257" s="48">
        <v>0</v>
      </c>
      <c r="L257" s="21">
        <f t="shared" si="40"/>
        <v>7372.1614031171448</v>
      </c>
      <c r="M257" s="5">
        <v>5662.1823372635517</v>
      </c>
      <c r="N257" s="5">
        <f t="shared" si="53"/>
        <v>1709.9790658535926</v>
      </c>
      <c r="O257" s="48"/>
      <c r="P257" s="21">
        <v>8354.8615366951981</v>
      </c>
      <c r="Q257" s="5">
        <v>1794.8133277322052</v>
      </c>
      <c r="R257" s="5">
        <v>70.56857957754444</v>
      </c>
      <c r="S257" s="48">
        <f t="shared" si="41"/>
        <v>10220.243444004947</v>
      </c>
      <c r="T257" s="42">
        <f>'[1]дератизация '!$K$70</f>
        <v>387.08875696644083</v>
      </c>
      <c r="U257" s="5">
        <f>[1]дезинсекция!$F$66</f>
        <v>338.40000000000003</v>
      </c>
      <c r="V257" s="5">
        <v>971.22739999999999</v>
      </c>
      <c r="W257" s="15">
        <f t="shared" si="42"/>
        <v>7291.1639699860307</v>
      </c>
      <c r="X257" s="5">
        <v>3252.7460075780236</v>
      </c>
      <c r="Y257" s="5">
        <f t="shared" si="43"/>
        <v>982.32929428856312</v>
      </c>
      <c r="Z257" s="4">
        <v>1811.2437131904039</v>
      </c>
      <c r="AA257" s="5">
        <v>512.85533526055224</v>
      </c>
      <c r="AB257" s="5">
        <v>0</v>
      </c>
      <c r="AC257" s="5">
        <v>200.67190032934948</v>
      </c>
      <c r="AD257" s="5"/>
      <c r="AE257" s="5"/>
      <c r="AF257" s="5"/>
      <c r="AG257" s="5">
        <v>166.5</v>
      </c>
      <c r="AH257" s="5">
        <v>364.8177193391395</v>
      </c>
      <c r="AI257" s="5"/>
      <c r="AJ257" s="5"/>
      <c r="AK257" s="5"/>
      <c r="AL257" s="5"/>
      <c r="AM257" s="5">
        <v>1054.17</v>
      </c>
      <c r="AN257" s="30"/>
      <c r="AO257" s="70">
        <f t="shared" si="44"/>
        <v>16482.009907497297</v>
      </c>
      <c r="AP257" s="5">
        <v>8049.3784451333277</v>
      </c>
      <c r="AQ257" s="5">
        <v>2427.5814799014333</v>
      </c>
      <c r="AR257" s="5">
        <v>1035.8235572274293</v>
      </c>
      <c r="AS257" s="5">
        <v>117.03421236093104</v>
      </c>
      <c r="AT257" s="5">
        <v>1716.2823885876262</v>
      </c>
      <c r="AU257" s="5">
        <v>542.59652941601405</v>
      </c>
      <c r="AV257" s="5">
        <v>2130.2161243796636</v>
      </c>
      <c r="AW257" s="5">
        <v>79.327783054449654</v>
      </c>
      <c r="AX257" s="5">
        <v>206.01361494790925</v>
      </c>
      <c r="AY257" s="53">
        <v>177.75577248851249</v>
      </c>
      <c r="AZ257" s="54">
        <v>1953.116176940418</v>
      </c>
      <c r="BA257" s="22">
        <f t="shared" si="45"/>
        <v>73684.579288453882</v>
      </c>
    </row>
    <row r="258" spans="1:53" s="2" customFormat="1" outlineLevel="1">
      <c r="A258" s="34">
        <f t="shared" si="52"/>
        <v>253</v>
      </c>
      <c r="B258" s="35" t="s">
        <v>65</v>
      </c>
      <c r="C258" s="87">
        <v>3</v>
      </c>
      <c r="D258" s="36"/>
      <c r="E258" s="37">
        <v>794.85</v>
      </c>
      <c r="F258" s="47">
        <f t="shared" si="39"/>
        <v>32673.762365140319</v>
      </c>
      <c r="G258" s="5">
        <v>24988.296747419601</v>
      </c>
      <c r="H258" s="5">
        <f t="shared" si="51"/>
        <v>7546.4656177207189</v>
      </c>
      <c r="I258" s="5">
        <v>139</v>
      </c>
      <c r="J258" s="5"/>
      <c r="K258" s="48">
        <v>0</v>
      </c>
      <c r="L258" s="21">
        <f t="shared" si="40"/>
        <v>0</v>
      </c>
      <c r="M258" s="5"/>
      <c r="N258" s="5"/>
      <c r="O258" s="48"/>
      <c r="P258" s="21">
        <v>11396.707898476365</v>
      </c>
      <c r="Q258" s="5">
        <v>2448.2707629104912</v>
      </c>
      <c r="R258" s="5">
        <v>172.28197605865884</v>
      </c>
      <c r="S258" s="48">
        <f t="shared" si="41"/>
        <v>14017.260637445515</v>
      </c>
      <c r="T258" s="42">
        <f>'[1]дератизация '!$K$71</f>
        <v>129.3041166887898</v>
      </c>
      <c r="U258" s="5">
        <f>[1]дезинсекция!$F$67</f>
        <v>113.03999999999999</v>
      </c>
      <c r="V258" s="5">
        <v>1187.81844</v>
      </c>
      <c r="W258" s="15">
        <f t="shared" si="42"/>
        <v>8182.6614605986952</v>
      </c>
      <c r="X258" s="5">
        <v>3001.5579525000003</v>
      </c>
      <c r="Y258" s="5">
        <f t="shared" si="43"/>
        <v>906.47050165500002</v>
      </c>
      <c r="Z258" s="4">
        <v>2470.6831395733525</v>
      </c>
      <c r="AA258" s="5">
        <v>699.57621972172649</v>
      </c>
      <c r="AB258" s="5">
        <v>0</v>
      </c>
      <c r="AC258" s="5">
        <v>273.73272692085709</v>
      </c>
      <c r="AD258" s="5"/>
      <c r="AE258" s="5"/>
      <c r="AF258" s="5"/>
      <c r="AG258" s="5">
        <v>333</v>
      </c>
      <c r="AH258" s="5">
        <v>497.64092022775878</v>
      </c>
      <c r="AI258" s="5"/>
      <c r="AJ258" s="5"/>
      <c r="AK258" s="5"/>
      <c r="AL258" s="5"/>
      <c r="AM258" s="5">
        <v>2966.0799999999995</v>
      </c>
      <c r="AN258" s="30"/>
      <c r="AO258" s="70">
        <f t="shared" si="44"/>
        <v>22482.796593400086</v>
      </c>
      <c r="AP258" s="5">
        <v>10980.004216774028</v>
      </c>
      <c r="AQ258" s="5">
        <v>3311.4177781013464</v>
      </c>
      <c r="AR258" s="5">
        <v>1412.9472360772652</v>
      </c>
      <c r="AS258" s="5">
        <v>159.64414569261379</v>
      </c>
      <c r="AT258" s="5">
        <v>2341.1482007360132</v>
      </c>
      <c r="AU258" s="5">
        <v>740.14561765285532</v>
      </c>
      <c r="AV258" s="5">
        <v>2905.7873459124348</v>
      </c>
      <c r="AW258" s="5">
        <v>108.20952181367653</v>
      </c>
      <c r="AX258" s="5">
        <v>281.01925835137411</v>
      </c>
      <c r="AY258" s="53">
        <v>242.47327228847467</v>
      </c>
      <c r="AZ258" s="54">
        <v>2664.2086721144524</v>
      </c>
      <c r="BA258" s="22">
        <f t="shared" si="45"/>
        <v>84416.932285387855</v>
      </c>
    </row>
    <row r="259" spans="1:53" s="2" customFormat="1" outlineLevel="1">
      <c r="A259" s="34">
        <f t="shared" si="52"/>
        <v>254</v>
      </c>
      <c r="B259" s="35" t="s">
        <v>42</v>
      </c>
      <c r="C259" s="87">
        <v>29</v>
      </c>
      <c r="D259" s="36"/>
      <c r="E259" s="37">
        <v>1940.5</v>
      </c>
      <c r="F259" s="47">
        <f t="shared" si="39"/>
        <v>115928.35396549487</v>
      </c>
      <c r="G259" s="5">
        <v>88977.230388244905</v>
      </c>
      <c r="H259" s="5">
        <f t="shared" si="51"/>
        <v>26871.12357724996</v>
      </c>
      <c r="I259" s="5">
        <v>80</v>
      </c>
      <c r="J259" s="5"/>
      <c r="K259" s="48">
        <v>0</v>
      </c>
      <c r="L259" s="21">
        <f t="shared" si="40"/>
        <v>0</v>
      </c>
      <c r="M259" s="5"/>
      <c r="N259" s="5"/>
      <c r="O259" s="48"/>
      <c r="P259" s="21">
        <v>27823.251779572733</v>
      </c>
      <c r="Q259" s="5">
        <v>5977.0641195543913</v>
      </c>
      <c r="R259" s="5">
        <v>69.809491252215111</v>
      </c>
      <c r="S259" s="48">
        <f t="shared" si="41"/>
        <v>33870.12539037934</v>
      </c>
      <c r="T259" s="42">
        <f>'[1]дератизация '!$K$78</f>
        <v>780.3544621823462</v>
      </c>
      <c r="U259" s="5">
        <v>682.2</v>
      </c>
      <c r="V259" s="5">
        <v>5017.2864200000004</v>
      </c>
      <c r="W259" s="15">
        <f t="shared" si="42"/>
        <v>48742.774354242894</v>
      </c>
      <c r="X259" s="5">
        <v>28371.991983306103</v>
      </c>
      <c r="Y259" s="5">
        <f t="shared" si="43"/>
        <v>8568.3415789584433</v>
      </c>
      <c r="Z259" s="4">
        <v>7274.7803766019888</v>
      </c>
      <c r="AA259" s="5">
        <v>1707.9042012581112</v>
      </c>
      <c r="AB259" s="5">
        <v>0</v>
      </c>
      <c r="AC259" s="5">
        <v>668.2749658299341</v>
      </c>
      <c r="AD259" s="5"/>
      <c r="AE259" s="5"/>
      <c r="AF259" s="5">
        <v>437.07</v>
      </c>
      <c r="AG259" s="5">
        <v>499.5</v>
      </c>
      <c r="AH259" s="5">
        <v>1214.9112482883131</v>
      </c>
      <c r="AI259" s="5"/>
      <c r="AJ259" s="5"/>
      <c r="AK259" s="5"/>
      <c r="AL259" s="5"/>
      <c r="AM259" s="5">
        <v>6408.2199999999993</v>
      </c>
      <c r="AN259" s="30"/>
      <c r="AO259" s="70">
        <f t="shared" si="44"/>
        <v>54888.176120642696</v>
      </c>
      <c r="AP259" s="5">
        <v>26805.935940932246</v>
      </c>
      <c r="AQ259" s="5">
        <v>8084.3004320383234</v>
      </c>
      <c r="AR259" s="5">
        <v>3449.4862069672681</v>
      </c>
      <c r="AS259" s="5">
        <v>389.74581960938173</v>
      </c>
      <c r="AT259" s="5">
        <v>5715.5414021868692</v>
      </c>
      <c r="AU259" s="5">
        <v>1806.9479411906218</v>
      </c>
      <c r="AV259" s="5">
        <v>7094.0181729170026</v>
      </c>
      <c r="AW259" s="5">
        <v>264.17635664520265</v>
      </c>
      <c r="AX259" s="5">
        <v>686.06387473213999</v>
      </c>
      <c r="AY259" s="53">
        <v>591.95997342364615</v>
      </c>
      <c r="AZ259" s="54">
        <v>6504.2422195862055</v>
      </c>
      <c r="BA259" s="22">
        <f t="shared" si="45"/>
        <v>272821.73293252836</v>
      </c>
    </row>
    <row r="260" spans="1:53" s="2" customFormat="1" outlineLevel="1">
      <c r="A260" s="34">
        <f t="shared" si="52"/>
        <v>255</v>
      </c>
      <c r="B260" s="35" t="s">
        <v>22</v>
      </c>
      <c r="C260" s="87">
        <v>44</v>
      </c>
      <c r="D260" s="36"/>
      <c r="E260" s="37">
        <v>786.3</v>
      </c>
      <c r="F260" s="47">
        <f t="shared" si="39"/>
        <v>47921.801486844422</v>
      </c>
      <c r="G260" s="5">
        <v>36806.299145041798</v>
      </c>
      <c r="H260" s="5">
        <f t="shared" si="51"/>
        <v>11115.502341802623</v>
      </c>
      <c r="I260" s="5">
        <v>0</v>
      </c>
      <c r="J260" s="5"/>
      <c r="K260" s="48">
        <v>0</v>
      </c>
      <c r="L260" s="21">
        <f t="shared" si="40"/>
        <v>0</v>
      </c>
      <c r="M260" s="5"/>
      <c r="N260" s="5"/>
      <c r="O260" s="48"/>
      <c r="P260" s="21">
        <v>11274.116400040213</v>
      </c>
      <c r="Q260" s="5">
        <v>2421.9353348135101</v>
      </c>
      <c r="R260" s="5">
        <v>83.948066200600266</v>
      </c>
      <c r="S260" s="48">
        <f t="shared" si="41"/>
        <v>13779.999801054324</v>
      </c>
      <c r="T260" s="42">
        <f>'[1]дератизация '!$K$85</f>
        <v>910.07037542110027</v>
      </c>
      <c r="U260" s="5">
        <f>[1]дезинсекция!$F$81</f>
        <v>795.6</v>
      </c>
      <c r="V260" s="5">
        <v>1494.1960000000001</v>
      </c>
      <c r="W260" s="15">
        <f t="shared" si="42"/>
        <v>17547.208317578945</v>
      </c>
      <c r="X260" s="5">
        <v>10226.554883565403</v>
      </c>
      <c r="Y260" s="5">
        <f t="shared" si="43"/>
        <v>3088.4195748367515</v>
      </c>
      <c r="Z260" s="4">
        <v>2444.1066272208927</v>
      </c>
      <c r="AA260" s="5">
        <v>692.05105562960728</v>
      </c>
      <c r="AB260" s="5">
        <v>0</v>
      </c>
      <c r="AC260" s="5">
        <v>270.78825335329924</v>
      </c>
      <c r="AD260" s="5"/>
      <c r="AE260" s="5"/>
      <c r="AF260" s="5"/>
      <c r="AG260" s="5">
        <v>333</v>
      </c>
      <c r="AH260" s="5">
        <v>492.28792297299691</v>
      </c>
      <c r="AI260" s="5"/>
      <c r="AJ260" s="5"/>
      <c r="AK260" s="5"/>
      <c r="AL260" s="5"/>
      <c r="AM260" s="5"/>
      <c r="AN260" s="30"/>
      <c r="AO260" s="70">
        <f t="shared" si="44"/>
        <v>22240.954848575806</v>
      </c>
      <c r="AP260" s="5">
        <v>10861.895094230882</v>
      </c>
      <c r="AQ260" s="5">
        <v>3275.7976963214292</v>
      </c>
      <c r="AR260" s="5">
        <v>1397.7485207618461</v>
      </c>
      <c r="AS260" s="5">
        <v>157.92689407825651</v>
      </c>
      <c r="AT260" s="5">
        <v>2315.9650628907675</v>
      </c>
      <c r="AU260" s="5">
        <v>732.18405882926334</v>
      </c>
      <c r="AV260" s="5">
        <v>2874.5305278869555</v>
      </c>
      <c r="AW260" s="5">
        <v>107.04553941258581</v>
      </c>
      <c r="AX260" s="5">
        <v>277.99640541194611</v>
      </c>
      <c r="AY260" s="53">
        <v>239.86504875187467</v>
      </c>
      <c r="AZ260" s="54">
        <v>2635.5504546563416</v>
      </c>
      <c r="BA260" s="22">
        <f t="shared" si="45"/>
        <v>107325.38128413094</v>
      </c>
    </row>
    <row r="261" spans="1:53" s="2" customFormat="1" outlineLevel="1">
      <c r="A261" s="34">
        <f t="shared" si="52"/>
        <v>256</v>
      </c>
      <c r="B261" s="35" t="s">
        <v>22</v>
      </c>
      <c r="C261" s="87">
        <v>49</v>
      </c>
      <c r="D261" s="36"/>
      <c r="E261" s="37">
        <v>945.55</v>
      </c>
      <c r="F261" s="47">
        <f t="shared" si="39"/>
        <v>57627.444227248816</v>
      </c>
      <c r="G261" s="5">
        <v>44260.709851957618</v>
      </c>
      <c r="H261" s="5">
        <f t="shared" si="51"/>
        <v>13366.7343752912</v>
      </c>
      <c r="I261" s="5">
        <v>0</v>
      </c>
      <c r="J261" s="5"/>
      <c r="K261" s="48">
        <v>0</v>
      </c>
      <c r="L261" s="21">
        <f t="shared" si="40"/>
        <v>0</v>
      </c>
      <c r="M261" s="5"/>
      <c r="N261" s="5"/>
      <c r="O261" s="48"/>
      <c r="P261" s="21">
        <v>13557.472672081933</v>
      </c>
      <c r="Q261" s="5">
        <v>2912.4519341636965</v>
      </c>
      <c r="R261" s="5">
        <v>29.176810134197673</v>
      </c>
      <c r="S261" s="48">
        <f t="shared" si="41"/>
        <v>16499.101416379828</v>
      </c>
      <c r="T261" s="42"/>
      <c r="U261" s="5"/>
      <c r="V261" s="5">
        <v>1718.3253999999999</v>
      </c>
      <c r="W261" s="15">
        <f t="shared" si="42"/>
        <v>45510.692388950185</v>
      </c>
      <c r="X261" s="5">
        <v>28850.801396619601</v>
      </c>
      <c r="Y261" s="5">
        <f t="shared" si="43"/>
        <v>8712.9420217791194</v>
      </c>
      <c r="Z261" s="4">
        <v>5864.1135970605555</v>
      </c>
      <c r="AA261" s="5">
        <v>832.21273769626748</v>
      </c>
      <c r="AB261" s="5">
        <v>0</v>
      </c>
      <c r="AC261" s="5">
        <v>325.63122594202218</v>
      </c>
      <c r="AD261" s="5"/>
      <c r="AE261" s="5"/>
      <c r="AF261" s="5"/>
      <c r="AG261" s="5">
        <v>333</v>
      </c>
      <c r="AH261" s="5">
        <v>591.99140985262261</v>
      </c>
      <c r="AI261" s="5"/>
      <c r="AJ261" s="5"/>
      <c r="AK261" s="5"/>
      <c r="AL261" s="5"/>
      <c r="AM261" s="5">
        <v>2844.5800000000008</v>
      </c>
      <c r="AN261" s="30"/>
      <c r="AO261" s="70">
        <f t="shared" si="44"/>
        <v>26745.434130829017</v>
      </c>
      <c r="AP261" s="5">
        <v>13061.76383867482</v>
      </c>
      <c r="AQ261" s="5">
        <v>3939.2477575438479</v>
      </c>
      <c r="AR261" s="5">
        <v>1680.835703683535</v>
      </c>
      <c r="AS261" s="5">
        <v>189.91196069654768</v>
      </c>
      <c r="AT261" s="5">
        <v>2785.0194139849491</v>
      </c>
      <c r="AU261" s="5">
        <v>880.47391177160114</v>
      </c>
      <c r="AV261" s="5">
        <v>3456.7116121626746</v>
      </c>
      <c r="AW261" s="5">
        <v>128.7255624972282</v>
      </c>
      <c r="AX261" s="5">
        <v>334.29925109661161</v>
      </c>
      <c r="AY261" s="53">
        <v>288.44511871720096</v>
      </c>
      <c r="AZ261" s="54">
        <v>3169.3307038030071</v>
      </c>
      <c r="BA261" s="22">
        <f t="shared" si="45"/>
        <v>154114.90826721085</v>
      </c>
    </row>
    <row r="262" spans="1:53" s="2" customFormat="1" ht="24.6" outlineLevel="1">
      <c r="A262" s="34">
        <f t="shared" si="52"/>
        <v>257</v>
      </c>
      <c r="B262" s="73" t="s">
        <v>77</v>
      </c>
      <c r="C262" s="90">
        <v>74</v>
      </c>
      <c r="D262" s="74" t="s">
        <v>126</v>
      </c>
      <c r="E262" s="37">
        <v>985.9</v>
      </c>
      <c r="F262" s="47">
        <f t="shared" si="39"/>
        <v>8078.7862641450392</v>
      </c>
      <c r="G262" s="5">
        <v>6204.9049647811362</v>
      </c>
      <c r="H262" s="5">
        <f t="shared" si="51"/>
        <v>1873.8812993639031</v>
      </c>
      <c r="I262" s="5">
        <v>0</v>
      </c>
      <c r="J262" s="5"/>
      <c r="K262" s="48">
        <v>0</v>
      </c>
      <c r="L262" s="21">
        <f t="shared" si="40"/>
        <v>0</v>
      </c>
      <c r="M262" s="5"/>
      <c r="N262" s="5"/>
      <c r="O262" s="48"/>
      <c r="P262" s="21">
        <v>4712.0061718596162</v>
      </c>
      <c r="Q262" s="5">
        <v>1012.2455579264234</v>
      </c>
      <c r="R262" s="5">
        <v>81.067081854759778</v>
      </c>
      <c r="S262" s="48">
        <f t="shared" si="41"/>
        <v>5805.3188116407991</v>
      </c>
      <c r="T262" s="42">
        <f>'[1]дератизация '!$K$167</f>
        <v>253.74999999999997</v>
      </c>
      <c r="U262" s="5"/>
      <c r="V262" s="5"/>
      <c r="W262" s="15">
        <f t="shared" si="42"/>
        <v>38838.406945345298</v>
      </c>
      <c r="X262" s="5">
        <v>27999.789463433754</v>
      </c>
      <c r="Y262" s="5">
        <f t="shared" si="43"/>
        <v>8455.936417956993</v>
      </c>
      <c r="Z262" s="4">
        <v>1441.512028393352</v>
      </c>
      <c r="AA262" s="5">
        <v>289.24207713138748</v>
      </c>
      <c r="AB262" s="5">
        <v>0</v>
      </c>
      <c r="AC262" s="5">
        <v>113.17569162788492</v>
      </c>
      <c r="AD262" s="5"/>
      <c r="AE262" s="5"/>
      <c r="AF262" s="5"/>
      <c r="AG262" s="5">
        <v>333</v>
      </c>
      <c r="AH262" s="5">
        <v>205.75126680193213</v>
      </c>
      <c r="AI262" s="5"/>
      <c r="AJ262" s="5"/>
      <c r="AK262" s="5"/>
      <c r="AL262" s="5"/>
      <c r="AM262" s="5"/>
      <c r="AN262" s="30"/>
      <c r="AO262" s="70">
        <f t="shared" si="44"/>
        <v>9295.5858176314778</v>
      </c>
      <c r="AP262" s="5">
        <v>4539.7186711612312</v>
      </c>
      <c r="AQ262" s="5">
        <v>1369.1165156654788</v>
      </c>
      <c r="AR262" s="5">
        <v>584.18765806905935</v>
      </c>
      <c r="AS262" s="5">
        <v>66.00539440915388</v>
      </c>
      <c r="AT262" s="5">
        <v>967.95538407902336</v>
      </c>
      <c r="AU262" s="5">
        <v>306.01562745337691</v>
      </c>
      <c r="AV262" s="5">
        <v>1201.4072862112637</v>
      </c>
      <c r="AW262" s="5">
        <v>44.739580866873695</v>
      </c>
      <c r="AX262" s="5">
        <v>116.18833189013428</v>
      </c>
      <c r="AY262" s="53">
        <v>100.25136782588208</v>
      </c>
      <c r="AZ262" s="54">
        <v>1101.5257930584967</v>
      </c>
      <c r="BA262" s="22">
        <f t="shared" si="45"/>
        <v>63373.373631821109</v>
      </c>
    </row>
    <row r="263" spans="1:53" s="2" customFormat="1" outlineLevel="1">
      <c r="A263" s="34">
        <f t="shared" si="52"/>
        <v>258</v>
      </c>
      <c r="B263" s="35" t="s">
        <v>48</v>
      </c>
      <c r="C263" s="87">
        <v>3</v>
      </c>
      <c r="D263" s="36"/>
      <c r="E263" s="37">
        <v>913.1</v>
      </c>
      <c r="F263" s="47">
        <f t="shared" ref="F263:F326" si="54">G263+H263+I263+J263+K263</f>
        <v>44045.725348448548</v>
      </c>
      <c r="G263" s="5">
        <v>33739.420390513478</v>
      </c>
      <c r="H263" s="5">
        <f t="shared" si="51"/>
        <v>10189.30495793507</v>
      </c>
      <c r="I263" s="5">
        <v>117</v>
      </c>
      <c r="J263" s="5"/>
      <c r="K263" s="48">
        <v>0</v>
      </c>
      <c r="L263" s="21">
        <f t="shared" ref="L263:L326" si="55">M263+N263+O263</f>
        <v>0</v>
      </c>
      <c r="M263" s="5"/>
      <c r="N263" s="5"/>
      <c r="O263" s="48"/>
      <c r="P263" s="21">
        <v>13092.198505502634</v>
      </c>
      <c r="Q263" s="5">
        <v>2812.5005140763283</v>
      </c>
      <c r="R263" s="5">
        <v>80.774100395860742</v>
      </c>
      <c r="S263" s="48">
        <f t="shared" ref="S263:S326" si="56">P263+Q263+R263</f>
        <v>15985.473119974822</v>
      </c>
      <c r="T263" s="42">
        <f>'[1]дератизация '!$K$106</f>
        <v>871.97919454940256</v>
      </c>
      <c r="U263" s="4">
        <f>[1]дезинсекция!$E$110</f>
        <v>762.30000000000007</v>
      </c>
      <c r="V263" s="5">
        <v>862.29719999999998</v>
      </c>
      <c r="W263" s="15">
        <f t="shared" ref="W263:W326" si="57">X263+Y263+Z263+AA263+AB263+AC263+AD263+AE263+AF263+AG263+AH263</f>
        <v>33646.495901545546</v>
      </c>
      <c r="X263" s="5">
        <v>20297.208396332251</v>
      </c>
      <c r="Y263" s="5">
        <f t="shared" ref="Y263:Y326" si="58">X263*30.2%</f>
        <v>6129.7569356923395</v>
      </c>
      <c r="Z263" s="4">
        <v>5030.2471846819253</v>
      </c>
      <c r="AA263" s="5">
        <v>803.65231959226071</v>
      </c>
      <c r="AB263" s="5">
        <v>0</v>
      </c>
      <c r="AC263" s="5">
        <v>314.45600170023857</v>
      </c>
      <c r="AD263" s="5"/>
      <c r="AE263" s="5"/>
      <c r="AF263" s="5"/>
      <c r="AG263" s="5">
        <v>499.5</v>
      </c>
      <c r="AH263" s="5">
        <v>571.67506354653904</v>
      </c>
      <c r="AI263" s="5"/>
      <c r="AJ263" s="5"/>
      <c r="AK263" s="5"/>
      <c r="AL263" s="5"/>
      <c r="AM263" s="5"/>
      <c r="AN263" s="30"/>
      <c r="AO263" s="70">
        <f t="shared" ref="AO263:AO326" si="59">AP263+AQ263+AR263+AS263+AT263+AU263+AV263+AW263+AX263+AY263</f>
        <v>25827.566923864397</v>
      </c>
      <c r="AP263" s="5">
        <v>12613.501730309321</v>
      </c>
      <c r="AQ263" s="5">
        <v>3804.0580904376161</v>
      </c>
      <c r="AR263" s="5">
        <v>1623.1516905858348</v>
      </c>
      <c r="AS263" s="5">
        <v>183.39443848767144</v>
      </c>
      <c r="AT263" s="5">
        <v>2689.4413060225875</v>
      </c>
      <c r="AU263" s="5">
        <v>850.25723530077641</v>
      </c>
      <c r="AV263" s="5">
        <v>3338.0819343934631</v>
      </c>
      <c r="AW263" s="5">
        <v>124.3078749047846</v>
      </c>
      <c r="AX263" s="5">
        <v>322.82655192884158</v>
      </c>
      <c r="AY263" s="53">
        <v>278.54607149349715</v>
      </c>
      <c r="AZ263" s="54">
        <v>3060.5635509941576</v>
      </c>
      <c r="BA263" s="22">
        <f t="shared" ref="BA263:BA326" si="60">AZ263+AO263+AN263+AM263+AI263+W263+V263+U263+T263+S263+L263+F263</f>
        <v>125062.40123937686</v>
      </c>
    </row>
    <row r="264" spans="1:53" s="2" customFormat="1" outlineLevel="1">
      <c r="A264" s="34">
        <f t="shared" si="52"/>
        <v>259</v>
      </c>
      <c r="B264" s="35" t="s">
        <v>48</v>
      </c>
      <c r="C264" s="87">
        <v>5</v>
      </c>
      <c r="D264" s="36"/>
      <c r="E264" s="37">
        <v>909.8</v>
      </c>
      <c r="F264" s="47">
        <f t="shared" si="54"/>
        <v>44403.964212045204</v>
      </c>
      <c r="G264" s="5">
        <v>33617.484033828885</v>
      </c>
      <c r="H264" s="5">
        <f t="shared" si="51"/>
        <v>10152.480178216323</v>
      </c>
      <c r="I264" s="5">
        <v>634</v>
      </c>
      <c r="J264" s="5"/>
      <c r="K264" s="48">
        <v>0</v>
      </c>
      <c r="L264" s="21">
        <f t="shared" si="55"/>
        <v>0</v>
      </c>
      <c r="M264" s="5"/>
      <c r="N264" s="5"/>
      <c r="O264" s="48"/>
      <c r="P264" s="21">
        <v>13044.882488562365</v>
      </c>
      <c r="Q264" s="5">
        <v>2802.3359628810022</v>
      </c>
      <c r="R264" s="5">
        <v>81.715192354748552</v>
      </c>
      <c r="S264" s="48">
        <f t="shared" si="56"/>
        <v>15928.933643798116</v>
      </c>
      <c r="T264" s="42">
        <f>'[1]дератизация '!$K$107</f>
        <v>850.1539774012947</v>
      </c>
      <c r="U264" s="4">
        <f>[1]дезинсекция!$E$111</f>
        <v>743.22</v>
      </c>
      <c r="V264" s="5">
        <v>862.29719999999998</v>
      </c>
      <c r="W264" s="15">
        <f t="shared" si="57"/>
        <v>60618.652753552204</v>
      </c>
      <c r="X264" s="5">
        <v>35689.313953292542</v>
      </c>
      <c r="Y264" s="5">
        <f t="shared" si="58"/>
        <v>10778.172813894347</v>
      </c>
      <c r="Z264" s="4">
        <v>4767.9895834230811</v>
      </c>
      <c r="AA264" s="5">
        <v>800.74787029354786</v>
      </c>
      <c r="AB264" s="5">
        <v>7200</v>
      </c>
      <c r="AC264" s="5">
        <v>313.31953821802324</v>
      </c>
      <c r="AD264" s="5"/>
      <c r="AE264" s="5"/>
      <c r="AF264" s="5"/>
      <c r="AG264" s="5">
        <v>499.5</v>
      </c>
      <c r="AH264" s="5">
        <v>569.60899443066592</v>
      </c>
      <c r="AI264" s="5"/>
      <c r="AJ264" s="5"/>
      <c r="AK264" s="5"/>
      <c r="AL264" s="5"/>
      <c r="AM264" s="5"/>
      <c r="AN264" s="30"/>
      <c r="AO264" s="70">
        <f t="shared" si="59"/>
        <v>25734.224496037477</v>
      </c>
      <c r="AP264" s="5">
        <v>12567.915753187404</v>
      </c>
      <c r="AQ264" s="5">
        <v>3790.309988697999</v>
      </c>
      <c r="AR264" s="5">
        <v>1617.2855197623392</v>
      </c>
      <c r="AS264" s="5">
        <v>182.73163961897208</v>
      </c>
      <c r="AT264" s="5">
        <v>2679.721498433194</v>
      </c>
      <c r="AU264" s="5">
        <v>847.18435294781091</v>
      </c>
      <c r="AV264" s="5">
        <v>3326.0178993660843</v>
      </c>
      <c r="AW264" s="5">
        <v>123.85861853945131</v>
      </c>
      <c r="AX264" s="5">
        <v>321.65983675923769</v>
      </c>
      <c r="AY264" s="53">
        <v>277.5393887249848</v>
      </c>
      <c r="AZ264" s="54">
        <v>3049.5024846068163</v>
      </c>
      <c r="BA264" s="22">
        <f t="shared" si="60"/>
        <v>152190.94876744109</v>
      </c>
    </row>
    <row r="265" spans="1:53" s="2" customFormat="1" outlineLevel="1">
      <c r="A265" s="34">
        <f t="shared" si="52"/>
        <v>260</v>
      </c>
      <c r="B265" s="35" t="s">
        <v>48</v>
      </c>
      <c r="C265" s="87">
        <v>7</v>
      </c>
      <c r="D265" s="36"/>
      <c r="E265" s="37">
        <v>920.4</v>
      </c>
      <c r="F265" s="47">
        <f t="shared" si="54"/>
        <v>44442.924225946823</v>
      </c>
      <c r="G265" s="5">
        <v>34009.158391664227</v>
      </c>
      <c r="H265" s="5">
        <f t="shared" si="51"/>
        <v>10270.765834282596</v>
      </c>
      <c r="I265" s="5">
        <v>163</v>
      </c>
      <c r="J265" s="5"/>
      <c r="K265" s="48">
        <v>0</v>
      </c>
      <c r="L265" s="21">
        <f t="shared" si="55"/>
        <v>0</v>
      </c>
      <c r="M265" s="5"/>
      <c r="N265" s="5"/>
      <c r="O265" s="48"/>
      <c r="P265" s="21">
        <v>13196.867270249286</v>
      </c>
      <c r="Q265" s="5">
        <v>2834.9857333871996</v>
      </c>
      <c r="R265" s="5">
        <v>82.070321395838292</v>
      </c>
      <c r="S265" s="48">
        <f t="shared" si="56"/>
        <v>16113.923325032325</v>
      </c>
      <c r="T265" s="42">
        <f>'[1]дератизация '!$K$108</f>
        <v>876.50895659900982</v>
      </c>
      <c r="U265" s="5">
        <f>[1]дезинсекция!$E$112</f>
        <v>766.26</v>
      </c>
      <c r="V265" s="5">
        <v>862.29719999999998</v>
      </c>
      <c r="W265" s="15">
        <f t="shared" si="57"/>
        <v>60329.265647810083</v>
      </c>
      <c r="X265" s="5">
        <v>41176.293883842547</v>
      </c>
      <c r="Y265" s="5">
        <f t="shared" si="58"/>
        <v>12435.240752920448</v>
      </c>
      <c r="Z265" s="4">
        <v>4514.9382420120946</v>
      </c>
      <c r="AA265" s="5">
        <v>810.07731349547328</v>
      </c>
      <c r="AB265" s="5">
        <v>0</v>
      </c>
      <c r="AC265" s="5">
        <v>316.96999667604814</v>
      </c>
      <c r="AD265" s="5"/>
      <c r="AE265" s="5"/>
      <c r="AF265" s="5"/>
      <c r="AG265" s="5">
        <v>499.5</v>
      </c>
      <c r="AH265" s="5">
        <v>576.24545886346993</v>
      </c>
      <c r="AI265" s="5"/>
      <c r="AJ265" s="5"/>
      <c r="AK265" s="5"/>
      <c r="AL265" s="5"/>
      <c r="AM265" s="5"/>
      <c r="AN265" s="30"/>
      <c r="AO265" s="70">
        <f t="shared" si="59"/>
        <v>26034.051688451193</v>
      </c>
      <c r="AP265" s="5">
        <v>12714.343437275982</v>
      </c>
      <c r="AQ265" s="5">
        <v>3834.4705579222232</v>
      </c>
      <c r="AR265" s="5">
        <v>1636.1283714984145</v>
      </c>
      <c r="AS265" s="5">
        <v>184.86062992449106</v>
      </c>
      <c r="AT265" s="5">
        <v>2710.9426985688197</v>
      </c>
      <c r="AU265" s="5">
        <v>857.05482353612376</v>
      </c>
      <c r="AV265" s="5">
        <v>3364.7690421812977</v>
      </c>
      <c r="AW265" s="5">
        <v>125.30168444021875</v>
      </c>
      <c r="AX265" s="5">
        <v>325.40746730402554</v>
      </c>
      <c r="AY265" s="53">
        <v>280.77297579960003</v>
      </c>
      <c r="AZ265" s="54">
        <v>3085.0319705782749</v>
      </c>
      <c r="BA265" s="22">
        <f t="shared" si="60"/>
        <v>152510.26301441769</v>
      </c>
    </row>
    <row r="266" spans="1:53" s="2" customFormat="1" outlineLevel="1">
      <c r="A266" s="34">
        <f t="shared" si="52"/>
        <v>261</v>
      </c>
      <c r="B266" s="35" t="s">
        <v>48</v>
      </c>
      <c r="C266" s="87">
        <v>9</v>
      </c>
      <c r="D266" s="36"/>
      <c r="E266" s="37">
        <v>924.4</v>
      </c>
      <c r="F266" s="47">
        <f t="shared" si="54"/>
        <v>44589.361967041768</v>
      </c>
      <c r="G266" s="5">
        <v>34156.960036130389</v>
      </c>
      <c r="H266" s="5">
        <f t="shared" si="51"/>
        <v>10315.401930911377</v>
      </c>
      <c r="I266" s="5">
        <v>117</v>
      </c>
      <c r="J266" s="5"/>
      <c r="K266" s="48">
        <v>0</v>
      </c>
      <c r="L266" s="21">
        <f t="shared" si="55"/>
        <v>0</v>
      </c>
      <c r="M266" s="5"/>
      <c r="N266" s="5"/>
      <c r="O266" s="48"/>
      <c r="P266" s="21">
        <v>13254.22001805567</v>
      </c>
      <c r="Q266" s="5">
        <v>2847.3064015027458</v>
      </c>
      <c r="R266" s="5">
        <v>79.619931012319086</v>
      </c>
      <c r="S266" s="48">
        <f t="shared" si="56"/>
        <v>16181.146350570736</v>
      </c>
      <c r="T266" s="42">
        <f>'[1]дератизация '!$K$109</f>
        <v>737.32172271107697</v>
      </c>
      <c r="U266" s="5">
        <f>[1]дезинсекция!$E$113</f>
        <v>644.58000000000004</v>
      </c>
      <c r="V266" s="5">
        <v>862.29719999999998</v>
      </c>
      <c r="W266" s="15">
        <f t="shared" si="57"/>
        <v>50785.555271253565</v>
      </c>
      <c r="X266" s="5">
        <v>34158.209217999996</v>
      </c>
      <c r="Y266" s="5">
        <f t="shared" si="58"/>
        <v>10315.779183835999</v>
      </c>
      <c r="Z266" s="4">
        <v>4101.3716980834206</v>
      </c>
      <c r="AA266" s="5">
        <v>813.59785809997345</v>
      </c>
      <c r="AB266" s="5">
        <v>0</v>
      </c>
      <c r="AC266" s="5">
        <v>318.34752816964249</v>
      </c>
      <c r="AD266" s="5"/>
      <c r="AE266" s="5"/>
      <c r="AF266" s="5"/>
      <c r="AG266" s="5">
        <v>499.5</v>
      </c>
      <c r="AH266" s="5">
        <v>578.74978506452817</v>
      </c>
      <c r="AI266" s="5"/>
      <c r="AJ266" s="5"/>
      <c r="AK266" s="5"/>
      <c r="AL266" s="5"/>
      <c r="AM266" s="5"/>
      <c r="AN266" s="30"/>
      <c r="AO266" s="70">
        <f t="shared" si="59"/>
        <v>26147.194025211083</v>
      </c>
      <c r="AP266" s="5">
        <v>12769.599167120728</v>
      </c>
      <c r="AQ266" s="5">
        <v>3851.1349236672131</v>
      </c>
      <c r="AR266" s="5">
        <v>1643.2388815874995</v>
      </c>
      <c r="AS266" s="5">
        <v>185.66402249261139</v>
      </c>
      <c r="AT266" s="5">
        <v>2722.7242835256593</v>
      </c>
      <c r="AU266" s="5">
        <v>860.77952941850594</v>
      </c>
      <c r="AV266" s="5">
        <v>3379.3921149417556</v>
      </c>
      <c r="AW266" s="5">
        <v>125.84623761031966</v>
      </c>
      <c r="AX266" s="5">
        <v>326.82166750960585</v>
      </c>
      <c r="AY266" s="53">
        <v>281.99319733719062</v>
      </c>
      <c r="AZ266" s="54">
        <v>3098.4393237750514</v>
      </c>
      <c r="BA266" s="22">
        <f t="shared" si="60"/>
        <v>143045.89586056327</v>
      </c>
    </row>
    <row r="267" spans="1:53" s="2" customFormat="1" outlineLevel="1">
      <c r="A267" s="34">
        <f t="shared" si="52"/>
        <v>262</v>
      </c>
      <c r="B267" s="35" t="s">
        <v>48</v>
      </c>
      <c r="C267" s="87">
        <v>11</v>
      </c>
      <c r="D267" s="36"/>
      <c r="E267" s="37">
        <v>896.8</v>
      </c>
      <c r="F267" s="47">
        <f t="shared" si="54"/>
        <v>43311.541553486648</v>
      </c>
      <c r="G267" s="5">
        <v>33137.12868931386</v>
      </c>
      <c r="H267" s="5">
        <f t="shared" si="51"/>
        <v>10007.412864172786</v>
      </c>
      <c r="I267" s="5">
        <v>167</v>
      </c>
      <c r="J267" s="5"/>
      <c r="K267" s="48">
        <v>0</v>
      </c>
      <c r="L267" s="21">
        <f t="shared" si="55"/>
        <v>0</v>
      </c>
      <c r="M267" s="5"/>
      <c r="N267" s="5"/>
      <c r="O267" s="48"/>
      <c r="P267" s="21">
        <v>12858.486058191611</v>
      </c>
      <c r="Q267" s="5">
        <v>2762.2937915054763</v>
      </c>
      <c r="R267" s="5">
        <v>80.392336676689297</v>
      </c>
      <c r="S267" s="48">
        <f t="shared" si="56"/>
        <v>15701.172186373775</v>
      </c>
      <c r="T267" s="42">
        <f>'[1]дератизация '!$K$110</f>
        <v>856.12502737577711</v>
      </c>
      <c r="U267" s="4">
        <f>[1]дезинсекция!$E$114</f>
        <v>748.44</v>
      </c>
      <c r="V267" s="5">
        <v>862.29719999999998</v>
      </c>
      <c r="W267" s="15">
        <f t="shared" si="57"/>
        <v>17883.220440917263</v>
      </c>
      <c r="X267" s="5">
        <v>9746.9439280000006</v>
      </c>
      <c r="Y267" s="5">
        <f t="shared" si="58"/>
        <v>2943.5770662560003</v>
      </c>
      <c r="Z267" s="4">
        <v>3033.580851191271</v>
      </c>
      <c r="AA267" s="5">
        <v>789.30610032892253</v>
      </c>
      <c r="AB267" s="5">
        <v>0</v>
      </c>
      <c r="AC267" s="5">
        <v>308.8425608638417</v>
      </c>
      <c r="AD267" s="5"/>
      <c r="AE267" s="5"/>
      <c r="AF267" s="5"/>
      <c r="AG267" s="5">
        <v>499.5</v>
      </c>
      <c r="AH267" s="5">
        <v>561.46993427722703</v>
      </c>
      <c r="AI267" s="5"/>
      <c r="AJ267" s="5"/>
      <c r="AK267" s="5"/>
      <c r="AL267" s="5"/>
      <c r="AM267" s="5"/>
      <c r="AN267" s="30"/>
      <c r="AO267" s="70">
        <f t="shared" si="59"/>
        <v>25366.511901567832</v>
      </c>
      <c r="AP267" s="5">
        <v>12388.334631191981</v>
      </c>
      <c r="AQ267" s="5">
        <v>3736.1508000267809</v>
      </c>
      <c r="AR267" s="5">
        <v>1594.176361972814</v>
      </c>
      <c r="AS267" s="5">
        <v>180.12061377258101</v>
      </c>
      <c r="AT267" s="5">
        <v>2641.4313473234647</v>
      </c>
      <c r="AU267" s="5">
        <v>835.07905883006924</v>
      </c>
      <c r="AV267" s="5">
        <v>3278.4929128945973</v>
      </c>
      <c r="AW267" s="5">
        <v>122.08882073662338</v>
      </c>
      <c r="AX267" s="5">
        <v>317.06368609110183</v>
      </c>
      <c r="AY267" s="53">
        <v>273.57366872781535</v>
      </c>
      <c r="AZ267" s="54">
        <v>3005.928586717293</v>
      </c>
      <c r="BA267" s="22">
        <f t="shared" si="60"/>
        <v>107735.23689643858</v>
      </c>
    </row>
    <row r="268" spans="1:53" s="2" customFormat="1" outlineLevel="1">
      <c r="A268" s="34">
        <f t="shared" si="52"/>
        <v>263</v>
      </c>
      <c r="B268" s="35" t="s">
        <v>48</v>
      </c>
      <c r="C268" s="87">
        <v>13</v>
      </c>
      <c r="D268" s="36"/>
      <c r="E268" s="37">
        <v>905.5</v>
      </c>
      <c r="F268" s="47">
        <f t="shared" si="54"/>
        <v>43726.093640368155</v>
      </c>
      <c r="G268" s="5">
        <v>33458.597266027769</v>
      </c>
      <c r="H268" s="5">
        <f t="shared" si="51"/>
        <v>10104.496374340386</v>
      </c>
      <c r="I268" s="5">
        <v>163</v>
      </c>
      <c r="J268" s="5"/>
      <c r="K268" s="48">
        <v>0</v>
      </c>
      <c r="L268" s="21">
        <f t="shared" si="55"/>
        <v>0</v>
      </c>
      <c r="M268" s="5"/>
      <c r="N268" s="5"/>
      <c r="O268" s="48"/>
      <c r="P268" s="21">
        <v>12983.228284670502</v>
      </c>
      <c r="Q268" s="5">
        <v>2789.09124465679</v>
      </c>
      <c r="R268" s="5">
        <v>80.134868121899231</v>
      </c>
      <c r="S268" s="48">
        <f t="shared" si="56"/>
        <v>15852.45439744919</v>
      </c>
      <c r="T268" s="42">
        <f>'[1]дератизация '!$K$111</f>
        <v>848.09499465147326</v>
      </c>
      <c r="U268" s="4">
        <f>[1]дезинсекция!$E$115</f>
        <v>741.42</v>
      </c>
      <c r="V268" s="5">
        <v>862.29719999999998</v>
      </c>
      <c r="W268" s="15">
        <f t="shared" si="57"/>
        <v>24890.201386348381</v>
      </c>
      <c r="X268" s="5">
        <v>13299.430835431125</v>
      </c>
      <c r="Y268" s="5">
        <f t="shared" si="58"/>
        <v>4016.4281123001997</v>
      </c>
      <c r="Z268" s="4">
        <v>5565.6236181464064</v>
      </c>
      <c r="AA268" s="5">
        <v>796.96328484371043</v>
      </c>
      <c r="AB268" s="5">
        <v>0</v>
      </c>
      <c r="AC268" s="5">
        <v>311.83869186240935</v>
      </c>
      <c r="AD268" s="5"/>
      <c r="AE268" s="5"/>
      <c r="AF268" s="5"/>
      <c r="AG268" s="5">
        <v>333</v>
      </c>
      <c r="AH268" s="5">
        <v>566.91684376452849</v>
      </c>
      <c r="AI268" s="5"/>
      <c r="AJ268" s="5"/>
      <c r="AK268" s="5"/>
      <c r="AL268" s="5"/>
      <c r="AM268" s="5"/>
      <c r="AN268" s="30"/>
      <c r="AO268" s="70">
        <f t="shared" si="59"/>
        <v>25612.596484020596</v>
      </c>
      <c r="AP268" s="5">
        <v>12508.515843604306</v>
      </c>
      <c r="AQ268" s="5">
        <v>3772.3957955221349</v>
      </c>
      <c r="AR268" s="5">
        <v>1609.6417214165735</v>
      </c>
      <c r="AS268" s="5">
        <v>181.86799260824279</v>
      </c>
      <c r="AT268" s="5">
        <v>2667.056294604592</v>
      </c>
      <c r="AU268" s="5">
        <v>843.18029412425039</v>
      </c>
      <c r="AV268" s="5">
        <v>3310.2980961485932</v>
      </c>
      <c r="AW268" s="5">
        <v>123.27322388159287</v>
      </c>
      <c r="AX268" s="5">
        <v>320.13957153823895</v>
      </c>
      <c r="AY268" s="53">
        <v>276.22765057207499</v>
      </c>
      <c r="AZ268" s="54">
        <v>3035.0895799202826</v>
      </c>
      <c r="BA268" s="22">
        <f t="shared" si="60"/>
        <v>115568.24768275807</v>
      </c>
    </row>
    <row r="269" spans="1:53" s="2" customFormat="1" outlineLevel="1">
      <c r="A269" s="34">
        <f t="shared" si="52"/>
        <v>264</v>
      </c>
      <c r="B269" s="35" t="s">
        <v>48</v>
      </c>
      <c r="C269" s="87">
        <v>6</v>
      </c>
      <c r="D269" s="36"/>
      <c r="E269" s="37">
        <v>902.6</v>
      </c>
      <c r="F269" s="47">
        <f t="shared" si="54"/>
        <v>119</v>
      </c>
      <c r="G269" s="5"/>
      <c r="H269" s="5"/>
      <c r="I269" s="5">
        <v>119</v>
      </c>
      <c r="J269" s="4"/>
      <c r="K269" s="48">
        <v>0</v>
      </c>
      <c r="L269" s="21">
        <f t="shared" si="55"/>
        <v>0</v>
      </c>
      <c r="M269" s="5"/>
      <c r="N269" s="5"/>
      <c r="O269" s="37"/>
      <c r="P269" s="21">
        <v>12941.647542510873</v>
      </c>
      <c r="Q269" s="5">
        <v>2780.1587602730192</v>
      </c>
      <c r="R269" s="5">
        <v>150.13080212068647</v>
      </c>
      <c r="S269" s="48">
        <f t="shared" si="56"/>
        <v>15871.937104904579</v>
      </c>
      <c r="T269" s="42"/>
      <c r="U269" s="5"/>
      <c r="V269" s="5"/>
      <c r="W269" s="15">
        <f t="shared" si="57"/>
        <v>42844.015159532253</v>
      </c>
      <c r="X269" s="5">
        <v>26856.03204165422</v>
      </c>
      <c r="Y269" s="5">
        <f t="shared" si="58"/>
        <v>8110.521676579574</v>
      </c>
      <c r="Z269" s="4">
        <v>5707.6093624946952</v>
      </c>
      <c r="AA269" s="5">
        <v>794.41089000544787</v>
      </c>
      <c r="AB269" s="5">
        <v>0</v>
      </c>
      <c r="AC269" s="5">
        <v>310.83998152955354</v>
      </c>
      <c r="AD269" s="4"/>
      <c r="AE269" s="4"/>
      <c r="AF269" s="4"/>
      <c r="AG269" s="4">
        <v>499.5</v>
      </c>
      <c r="AH269" s="5">
        <v>565.10120726876141</v>
      </c>
      <c r="AI269" s="5"/>
      <c r="AJ269" s="5"/>
      <c r="AK269" s="5"/>
      <c r="AL269" s="5"/>
      <c r="AM269" s="5"/>
      <c r="AN269" s="30"/>
      <c r="AO269" s="70">
        <f t="shared" si="59"/>
        <v>25530.568289869676</v>
      </c>
      <c r="AP269" s="5">
        <v>12468.455439466863</v>
      </c>
      <c r="AQ269" s="5">
        <v>3760.3141303570169</v>
      </c>
      <c r="AR269" s="5">
        <v>1604.4866016019873</v>
      </c>
      <c r="AS269" s="5">
        <v>181.28553299635553</v>
      </c>
      <c r="AT269" s="5">
        <v>2658.5146455108834</v>
      </c>
      <c r="AU269" s="5">
        <v>840.47988235952346</v>
      </c>
      <c r="AV269" s="5">
        <v>3299.6963683972617</v>
      </c>
      <c r="AW269" s="5">
        <v>122.87842283326972</v>
      </c>
      <c r="AX269" s="5">
        <v>319.11427638919326</v>
      </c>
      <c r="AY269" s="53">
        <v>275.34298995732178</v>
      </c>
      <c r="AZ269" s="54">
        <v>3025.3692488526194</v>
      </c>
      <c r="BA269" s="22">
        <f t="shared" si="60"/>
        <v>87390.889803159123</v>
      </c>
    </row>
    <row r="270" spans="1:53" s="2" customFormat="1" outlineLevel="1">
      <c r="A270" s="34">
        <f t="shared" si="52"/>
        <v>265</v>
      </c>
      <c r="B270" s="63" t="s">
        <v>56</v>
      </c>
      <c r="C270" s="89">
        <v>1</v>
      </c>
      <c r="D270" s="64"/>
      <c r="E270" s="37">
        <v>1691</v>
      </c>
      <c r="F270" s="47">
        <f t="shared" si="54"/>
        <v>47789.302190920156</v>
      </c>
      <c r="G270" s="5">
        <v>34443.39646000012</v>
      </c>
      <c r="H270" s="5">
        <f t="shared" ref="H270:H333" si="61">G270*0.302</f>
        <v>10401.905730920036</v>
      </c>
      <c r="I270" s="5">
        <v>2944</v>
      </c>
      <c r="J270" s="5"/>
      <c r="K270" s="48">
        <v>0</v>
      </c>
      <c r="L270" s="21">
        <f t="shared" si="55"/>
        <v>0</v>
      </c>
      <c r="M270" s="5"/>
      <c r="N270" s="5"/>
      <c r="O270" s="48"/>
      <c r="P270" s="21">
        <v>24245.874135149443</v>
      </c>
      <c r="Q270" s="5">
        <v>5208.5624458471921</v>
      </c>
      <c r="R270" s="5">
        <v>136.76019372365786</v>
      </c>
      <c r="S270" s="48">
        <f t="shared" si="56"/>
        <v>29591.196774720291</v>
      </c>
      <c r="T270" s="42">
        <f>'[1]дератизация '!$K$126</f>
        <v>119.42099948964663</v>
      </c>
      <c r="U270" s="5">
        <f>[1]дезинсекция!$E$130</f>
        <v>104.4</v>
      </c>
      <c r="V270" s="5">
        <v>1068.0216</v>
      </c>
      <c r="W270" s="15">
        <f t="shared" si="57"/>
        <v>113975.53077450529</v>
      </c>
      <c r="X270" s="5">
        <v>79483.042740695499</v>
      </c>
      <c r="Y270" s="5">
        <f t="shared" si="58"/>
        <v>24003.878907690039</v>
      </c>
      <c r="Z270" s="4">
        <v>6693.243554153034</v>
      </c>
      <c r="AA270" s="5">
        <v>1488.3102315524177</v>
      </c>
      <c r="AB270" s="5">
        <v>0</v>
      </c>
      <c r="AC270" s="5">
        <v>582.35143891698976</v>
      </c>
      <c r="AD270" s="5"/>
      <c r="AE270" s="5"/>
      <c r="AF270" s="5"/>
      <c r="AG270" s="5">
        <v>666</v>
      </c>
      <c r="AH270" s="5">
        <v>1058.7039014973138</v>
      </c>
      <c r="AI270" s="5"/>
      <c r="AJ270" s="5"/>
      <c r="AK270" s="5"/>
      <c r="AL270" s="5"/>
      <c r="AM270" s="5">
        <v>7118.5920000000006</v>
      </c>
      <c r="AN270" s="30"/>
      <c r="AO270" s="70">
        <f t="shared" si="59"/>
        <v>47830.922865244414</v>
      </c>
      <c r="AP270" s="5">
        <v>23359.359791866238</v>
      </c>
      <c r="AQ270" s="5">
        <v>7044.8606186945663</v>
      </c>
      <c r="AR270" s="5">
        <v>3005.9681401606031</v>
      </c>
      <c r="AS270" s="5">
        <v>339.63420817287522</v>
      </c>
      <c r="AT270" s="5">
        <v>4980.6650405039918</v>
      </c>
      <c r="AU270" s="5">
        <v>1574.6194117770374</v>
      </c>
      <c r="AV270" s="5">
        <v>6181.9040094834581</v>
      </c>
      <c r="AW270" s="5">
        <v>230.2098526601585</v>
      </c>
      <c r="AX270" s="5">
        <v>597.85313690906912</v>
      </c>
      <c r="AY270" s="53">
        <v>515.84865501643151</v>
      </c>
      <c r="AZ270" s="54">
        <v>5667.958563937269</v>
      </c>
      <c r="BA270" s="22">
        <f t="shared" si="60"/>
        <v>253265.34576881706</v>
      </c>
    </row>
    <row r="271" spans="1:53" s="2" customFormat="1" outlineLevel="1">
      <c r="A271" s="34">
        <f t="shared" si="52"/>
        <v>266</v>
      </c>
      <c r="B271" s="35" t="s">
        <v>85</v>
      </c>
      <c r="C271" s="87">
        <v>3</v>
      </c>
      <c r="D271" s="36"/>
      <c r="E271" s="37">
        <v>1540.4</v>
      </c>
      <c r="F271" s="47">
        <f t="shared" si="54"/>
        <v>80966.68480870279</v>
      </c>
      <c r="G271" s="5">
        <v>61949.834722505977</v>
      </c>
      <c r="H271" s="5">
        <f t="shared" si="61"/>
        <v>18708.850086196806</v>
      </c>
      <c r="I271" s="5">
        <v>308</v>
      </c>
      <c r="J271" s="5"/>
      <c r="K271" s="48">
        <v>0</v>
      </c>
      <c r="L271" s="21">
        <f t="shared" si="55"/>
        <v>0</v>
      </c>
      <c r="M271" s="5"/>
      <c r="N271" s="5"/>
      <c r="O271" s="48"/>
      <c r="P271" s="21">
        <v>22086.54318023903</v>
      </c>
      <c r="Q271" s="5">
        <v>4744.6892912968742</v>
      </c>
      <c r="R271" s="5">
        <v>69.259041238526038</v>
      </c>
      <c r="S271" s="48">
        <f t="shared" si="56"/>
        <v>26900.491512774432</v>
      </c>
      <c r="T271" s="42">
        <f>'[1]дератизация '!$K$148</f>
        <v>940.95511666842276</v>
      </c>
      <c r="U271" s="5">
        <f>[1]дезинсекция!$E$160</f>
        <v>822.6</v>
      </c>
      <c r="V271" s="5">
        <v>1043.1965</v>
      </c>
      <c r="W271" s="15">
        <f t="shared" si="57"/>
        <v>44760.058459897249</v>
      </c>
      <c r="X271" s="5">
        <v>26569.715362078343</v>
      </c>
      <c r="Y271" s="5">
        <f t="shared" si="58"/>
        <v>8024.0540393476595</v>
      </c>
      <c r="Z271" s="4">
        <v>6816.1239330676135</v>
      </c>
      <c r="AA271" s="5">
        <v>1355.7617271929889</v>
      </c>
      <c r="AB271" s="5">
        <v>0</v>
      </c>
      <c r="AC271" s="5">
        <v>530.48737818316442</v>
      </c>
      <c r="AD271" s="5"/>
      <c r="AE271" s="5"/>
      <c r="AF271" s="5"/>
      <c r="AG271" s="5">
        <v>499.5</v>
      </c>
      <c r="AH271" s="5">
        <v>964.41602002747629</v>
      </c>
      <c r="AI271" s="5"/>
      <c r="AJ271" s="5"/>
      <c r="AK271" s="5"/>
      <c r="AL271" s="5"/>
      <c r="AM271" s="5">
        <v>3207.2400000000002</v>
      </c>
      <c r="AN271" s="30"/>
      <c r="AO271" s="70">
        <f t="shared" si="59"/>
        <v>43571.113886234489</v>
      </c>
      <c r="AP271" s="5">
        <v>21278.981563211568</v>
      </c>
      <c r="AQ271" s="5">
        <v>6417.4472483956906</v>
      </c>
      <c r="AR271" s="5">
        <v>2738.2574353065602</v>
      </c>
      <c r="AS271" s="5">
        <v>309.38647798314435</v>
      </c>
      <c r="AT271" s="5">
        <v>4537.0883668789775</v>
      </c>
      <c r="AU271" s="5">
        <v>1434.3842353053512</v>
      </c>
      <c r="AV271" s="5">
        <v>5631.345320052229</v>
      </c>
      <c r="AW271" s="5">
        <v>209.7074258058594</v>
      </c>
      <c r="AX271" s="5">
        <v>544.60849916897109</v>
      </c>
      <c r="AY271" s="53">
        <v>469.90731412614508</v>
      </c>
      <c r="AZ271" s="54">
        <v>5163.1717160786347</v>
      </c>
      <c r="BA271" s="22">
        <f t="shared" si="60"/>
        <v>207375.51200035604</v>
      </c>
    </row>
    <row r="272" spans="1:53" s="2" customFormat="1" outlineLevel="1">
      <c r="A272" s="34">
        <f t="shared" si="52"/>
        <v>267</v>
      </c>
      <c r="B272" s="35" t="s">
        <v>85</v>
      </c>
      <c r="C272" s="87">
        <v>4</v>
      </c>
      <c r="D272" s="36"/>
      <c r="E272" s="37">
        <v>780.1</v>
      </c>
      <c r="F272" s="47">
        <f t="shared" si="54"/>
        <v>41892.72787540187</v>
      </c>
      <c r="G272" s="5">
        <v>31373.062884333234</v>
      </c>
      <c r="H272" s="5">
        <f t="shared" si="61"/>
        <v>9474.6649910686356</v>
      </c>
      <c r="I272" s="5">
        <v>1045</v>
      </c>
      <c r="J272" s="5"/>
      <c r="K272" s="48">
        <v>0</v>
      </c>
      <c r="L272" s="21">
        <f t="shared" si="55"/>
        <v>0</v>
      </c>
      <c r="M272" s="5"/>
      <c r="N272" s="5"/>
      <c r="O272" s="48"/>
      <c r="P272" s="21">
        <v>11185.219640940319</v>
      </c>
      <c r="Q272" s="5">
        <v>2402.8382992344141</v>
      </c>
      <c r="R272" s="5">
        <v>68.886155745381799</v>
      </c>
      <c r="S272" s="48">
        <f t="shared" si="56"/>
        <v>13656.944095920115</v>
      </c>
      <c r="T272" s="42">
        <f>'[1]дератизация '!$K$149</f>
        <v>477.06630313364008</v>
      </c>
      <c r="U272" s="5">
        <f>[1]дезинсекция!$E$161</f>
        <v>417.06</v>
      </c>
      <c r="V272" s="5">
        <v>451.11200000000002</v>
      </c>
      <c r="W272" s="15">
        <f t="shared" si="57"/>
        <v>20065.031491517351</v>
      </c>
      <c r="X272" s="5">
        <v>12183.980962223344</v>
      </c>
      <c r="Y272" s="5">
        <f t="shared" si="58"/>
        <v>3679.5622505914498</v>
      </c>
      <c r="Z272" s="4">
        <v>2424.8347703103386</v>
      </c>
      <c r="AA272" s="5">
        <v>686.59421149263233</v>
      </c>
      <c r="AB272" s="5">
        <v>0</v>
      </c>
      <c r="AC272" s="5">
        <v>268.6530795382281</v>
      </c>
      <c r="AD272" s="5"/>
      <c r="AE272" s="5"/>
      <c r="AF272" s="5"/>
      <c r="AG272" s="5">
        <v>333</v>
      </c>
      <c r="AH272" s="5">
        <v>488.40621736135699</v>
      </c>
      <c r="AI272" s="5"/>
      <c r="AJ272" s="5"/>
      <c r="AK272" s="5"/>
      <c r="AL272" s="5"/>
      <c r="AM272" s="5">
        <v>2129.1999999999998</v>
      </c>
      <c r="AN272" s="30"/>
      <c r="AO272" s="70">
        <f t="shared" si="59"/>
        <v>22065.584226597977</v>
      </c>
      <c r="AP272" s="5">
        <v>10776.24871297153</v>
      </c>
      <c r="AQ272" s="5">
        <v>3249.9679294166958</v>
      </c>
      <c r="AR272" s="5">
        <v>1386.7272301237651</v>
      </c>
      <c r="AS272" s="5">
        <v>156.68163559767004</v>
      </c>
      <c r="AT272" s="5">
        <v>2297.7036062076668</v>
      </c>
      <c r="AU272" s="5">
        <v>726.41076471157135</v>
      </c>
      <c r="AV272" s="5">
        <v>2851.8647651082474</v>
      </c>
      <c r="AW272" s="5">
        <v>106.20148199892944</v>
      </c>
      <c r="AX272" s="5">
        <v>275.80439509329682</v>
      </c>
      <c r="AY272" s="53">
        <v>237.9737053686093</v>
      </c>
      <c r="AZ272" s="54">
        <v>2614.7690572013389</v>
      </c>
      <c r="BA272" s="22">
        <f t="shared" si="60"/>
        <v>103769.49504977229</v>
      </c>
    </row>
    <row r="273" spans="1:53" s="2" customFormat="1" outlineLevel="1">
      <c r="A273" s="34">
        <f t="shared" si="52"/>
        <v>268</v>
      </c>
      <c r="B273" s="35" t="s">
        <v>85</v>
      </c>
      <c r="C273" s="87">
        <v>5</v>
      </c>
      <c r="D273" s="36"/>
      <c r="E273" s="37">
        <v>775.9</v>
      </c>
      <c r="F273" s="47">
        <f t="shared" si="54"/>
        <v>40726.80676647136</v>
      </c>
      <c r="G273" s="5">
        <v>31204.152662420402</v>
      </c>
      <c r="H273" s="5">
        <f t="shared" si="61"/>
        <v>9423.6541040509619</v>
      </c>
      <c r="I273" s="5">
        <v>99</v>
      </c>
      <c r="J273" s="5"/>
      <c r="K273" s="48">
        <v>0</v>
      </c>
      <c r="L273" s="21">
        <f t="shared" si="55"/>
        <v>0</v>
      </c>
      <c r="M273" s="5"/>
      <c r="N273" s="5"/>
      <c r="O273" s="48"/>
      <c r="P273" s="21">
        <v>11124.999255743613</v>
      </c>
      <c r="Q273" s="5">
        <v>2389.9015977130903</v>
      </c>
      <c r="R273" s="5">
        <v>108.26996640223368</v>
      </c>
      <c r="S273" s="48">
        <f t="shared" si="56"/>
        <v>13623.170819858937</v>
      </c>
      <c r="T273" s="42">
        <f>'[1]дератизация '!$K$150</f>
        <v>468.41857558438983</v>
      </c>
      <c r="U273" s="5">
        <f>[1]дезинсекция!$E$162</f>
        <v>409.5</v>
      </c>
      <c r="V273" s="5">
        <v>451.11200000000002</v>
      </c>
      <c r="W273" s="15">
        <f t="shared" si="57"/>
        <v>10438.773616933551</v>
      </c>
      <c r="X273" s="5">
        <v>4651.000759999999</v>
      </c>
      <c r="Y273" s="5">
        <f t="shared" si="58"/>
        <v>1404.6022295199996</v>
      </c>
      <c r="Z273" s="4">
        <v>2411.7796414354457</v>
      </c>
      <c r="AA273" s="5">
        <v>682.89763965790701</v>
      </c>
      <c r="AB273" s="5">
        <v>0</v>
      </c>
      <c r="AC273" s="5">
        <v>267.20667146995402</v>
      </c>
      <c r="AD273" s="5"/>
      <c r="AE273" s="5"/>
      <c r="AF273" s="5">
        <v>202.51</v>
      </c>
      <c r="AG273" s="5">
        <v>333</v>
      </c>
      <c r="AH273" s="5">
        <v>485.77667485024591</v>
      </c>
      <c r="AI273" s="5"/>
      <c r="AJ273" s="5"/>
      <c r="AK273" s="5"/>
      <c r="AL273" s="5"/>
      <c r="AM273" s="5">
        <v>717.22</v>
      </c>
      <c r="AN273" s="30"/>
      <c r="AO273" s="70">
        <f t="shared" si="59"/>
        <v>21946.784773000087</v>
      </c>
      <c r="AP273" s="5">
        <v>10718.230196634544</v>
      </c>
      <c r="AQ273" s="5">
        <v>3232.4703453844554</v>
      </c>
      <c r="AR273" s="5">
        <v>1379.2611945302256</v>
      </c>
      <c r="AS273" s="5">
        <v>155.83807340114362</v>
      </c>
      <c r="AT273" s="5">
        <v>2285.3329420029845</v>
      </c>
      <c r="AU273" s="5">
        <v>722.49982353506994</v>
      </c>
      <c r="AV273" s="5">
        <v>2836.510538709766</v>
      </c>
      <c r="AW273" s="5">
        <v>105.62970117032346</v>
      </c>
      <c r="AX273" s="5">
        <v>274.31948487743745</v>
      </c>
      <c r="AY273" s="53">
        <v>236.69247275413909</v>
      </c>
      <c r="AZ273" s="54">
        <v>2600.6913363447229</v>
      </c>
      <c r="BA273" s="22">
        <f t="shared" si="60"/>
        <v>91382.47788819304</v>
      </c>
    </row>
    <row r="274" spans="1:53" s="2" customFormat="1" outlineLevel="1">
      <c r="A274" s="34">
        <f t="shared" si="52"/>
        <v>269</v>
      </c>
      <c r="B274" s="35" t="s">
        <v>77</v>
      </c>
      <c r="C274" s="87">
        <v>72</v>
      </c>
      <c r="D274" s="36"/>
      <c r="E274" s="37">
        <v>1219.5</v>
      </c>
      <c r="F274" s="47">
        <f t="shared" si="54"/>
        <v>25013.71091583692</v>
      </c>
      <c r="G274" s="5">
        <v>19211.759535973059</v>
      </c>
      <c r="H274" s="5">
        <f t="shared" si="61"/>
        <v>5801.9513798638636</v>
      </c>
      <c r="I274" s="5">
        <v>0</v>
      </c>
      <c r="J274" s="5"/>
      <c r="K274" s="48">
        <v>0</v>
      </c>
      <c r="L274" s="21">
        <f t="shared" si="55"/>
        <v>0</v>
      </c>
      <c r="M274" s="5"/>
      <c r="N274" s="5"/>
      <c r="O274" s="48"/>
      <c r="P274" s="21">
        <v>17485.418987471756</v>
      </c>
      <c r="Q274" s="5">
        <v>3756.263691727173</v>
      </c>
      <c r="R274" s="5">
        <v>268.71726716657696</v>
      </c>
      <c r="S274" s="48">
        <f t="shared" si="56"/>
        <v>21510.399946365505</v>
      </c>
      <c r="T274" s="42">
        <f>'[1]дератизация '!$K$155</f>
        <v>1222.4180585690208</v>
      </c>
      <c r="U274" s="5">
        <f>[1]дезинсекция!$E$154</f>
        <v>1068.6600000000001</v>
      </c>
      <c r="V274" s="5">
        <v>1068.0216</v>
      </c>
      <c r="W274" s="15">
        <f t="shared" si="57"/>
        <v>38747.794252374602</v>
      </c>
      <c r="X274" s="5">
        <v>22811.702712499995</v>
      </c>
      <c r="Y274" s="5">
        <f t="shared" si="58"/>
        <v>6889.1342191749982</v>
      </c>
      <c r="Z274" s="4">
        <v>3790.6499197454909</v>
      </c>
      <c r="AA274" s="5">
        <v>1073.3260362969684</v>
      </c>
      <c r="AB274" s="5">
        <v>2500</v>
      </c>
      <c r="AC274" s="5">
        <v>419.97491410956184</v>
      </c>
      <c r="AD274" s="5"/>
      <c r="AE274" s="5"/>
      <c r="AF274" s="5"/>
      <c r="AG274" s="5">
        <v>499.5</v>
      </c>
      <c r="AH274" s="5">
        <v>763.50645054758979</v>
      </c>
      <c r="AI274" s="5"/>
      <c r="AJ274" s="5"/>
      <c r="AK274" s="5"/>
      <c r="AL274" s="5"/>
      <c r="AM274" s="5">
        <v>3207.2400000000002</v>
      </c>
      <c r="AN274" s="30"/>
      <c r="AO274" s="70">
        <f t="shared" si="59"/>
        <v>34494.269919672137</v>
      </c>
      <c r="AP274" s="5">
        <v>16846.090636416844</v>
      </c>
      <c r="AQ274" s="5">
        <v>5080.5485065038583</v>
      </c>
      <c r="AR274" s="5">
        <v>2167.8167634097308</v>
      </c>
      <c r="AS274" s="5">
        <v>244.93430920568974</v>
      </c>
      <c r="AT274" s="5">
        <v>3591.9107137165101</v>
      </c>
      <c r="AU274" s="5">
        <v>1135.5697058912463</v>
      </c>
      <c r="AV274" s="5">
        <v>4458.2093078445168</v>
      </c>
      <c r="AW274" s="5">
        <v>166.02064773451409</v>
      </c>
      <c r="AX274" s="5">
        <v>431.15428767629209</v>
      </c>
      <c r="AY274" s="53">
        <v>372.01504127293811</v>
      </c>
      <c r="AZ274" s="54">
        <v>4087.5668058672386</v>
      </c>
      <c r="BA274" s="22">
        <f t="shared" si="60"/>
        <v>130420.08149868541</v>
      </c>
    </row>
    <row r="275" spans="1:53" s="2" customFormat="1" outlineLevel="1">
      <c r="A275" s="34">
        <f t="shared" si="52"/>
        <v>270</v>
      </c>
      <c r="B275" s="35" t="s">
        <v>87</v>
      </c>
      <c r="C275" s="87">
        <v>2</v>
      </c>
      <c r="D275" s="36"/>
      <c r="E275" s="37">
        <v>3026.7</v>
      </c>
      <c r="F275" s="47">
        <f t="shared" si="54"/>
        <v>89628.202387954632</v>
      </c>
      <c r="G275" s="5">
        <v>67002.459591363004</v>
      </c>
      <c r="H275" s="5">
        <f t="shared" si="61"/>
        <v>20234.742796591625</v>
      </c>
      <c r="I275" s="5">
        <v>416</v>
      </c>
      <c r="J275" s="5"/>
      <c r="K275" s="48">
        <v>1975</v>
      </c>
      <c r="L275" s="21">
        <f t="shared" si="55"/>
        <v>0</v>
      </c>
      <c r="M275" s="5"/>
      <c r="N275" s="5"/>
      <c r="O275" s="48"/>
      <c r="P275" s="21">
        <v>43397.390446396683</v>
      </c>
      <c r="Q275" s="5">
        <v>9322.7415463309826</v>
      </c>
      <c r="R275" s="5">
        <v>128.17139786490259</v>
      </c>
      <c r="S275" s="48">
        <f t="shared" si="56"/>
        <v>52848.303390592569</v>
      </c>
      <c r="T275" s="42">
        <f>'[1]дератизация '!$K$158</f>
        <v>2298.6483419007159</v>
      </c>
      <c r="U275" s="5">
        <f>[1]дезинсекция!$E$157</f>
        <v>2009.5200000000002</v>
      </c>
      <c r="V275" s="5">
        <v>2447.5495000000001</v>
      </c>
      <c r="W275" s="15">
        <f t="shared" si="57"/>
        <v>80634.669769911794</v>
      </c>
      <c r="X275" s="5">
        <v>46911.191733817228</v>
      </c>
      <c r="Y275" s="5">
        <f t="shared" si="58"/>
        <v>14167.179903612803</v>
      </c>
      <c r="Z275" s="4">
        <v>12956.085372770543</v>
      </c>
      <c r="AA275" s="5">
        <v>2663.9080886101133</v>
      </c>
      <c r="AB275" s="5">
        <v>0</v>
      </c>
      <c r="AC275" s="5">
        <v>1042.3436429154658</v>
      </c>
      <c r="AD275" s="5"/>
      <c r="AE275" s="5"/>
      <c r="AF275" s="5"/>
      <c r="AG275" s="5">
        <v>999</v>
      </c>
      <c r="AH275" s="5">
        <v>1894.9610281856412</v>
      </c>
      <c r="AI275" s="5"/>
      <c r="AJ275" s="5"/>
      <c r="AK275" s="5"/>
      <c r="AL275" s="5"/>
      <c r="AM275" s="5">
        <v>8543.68</v>
      </c>
      <c r="AN275" s="30"/>
      <c r="AO275" s="70">
        <f t="shared" si="59"/>
        <v>85611.977667791434</v>
      </c>
      <c r="AP275" s="5">
        <v>41810.629380272941</v>
      </c>
      <c r="AQ275" s="5">
        <v>12609.508950090387</v>
      </c>
      <c r="AR275" s="5">
        <v>5380.3452216582473</v>
      </c>
      <c r="AS275" s="5">
        <v>607.90707148246099</v>
      </c>
      <c r="AT275" s="5">
        <v>8914.8307972166949</v>
      </c>
      <c r="AU275" s="5">
        <v>2818.3918235514839</v>
      </c>
      <c r="AV275" s="5">
        <v>11064.913581019267</v>
      </c>
      <c r="AW275" s="5">
        <v>412.04976998610397</v>
      </c>
      <c r="AX275" s="5">
        <v>1070.0899405574687</v>
      </c>
      <c r="AY275" s="53">
        <v>923.31113195637693</v>
      </c>
      <c r="AZ275" s="54">
        <v>10145.008980170865</v>
      </c>
      <c r="BA275" s="22">
        <f t="shared" si="60"/>
        <v>334167.560038322</v>
      </c>
    </row>
    <row r="276" spans="1:53" s="2" customFormat="1" outlineLevel="1">
      <c r="A276" s="34">
        <f t="shared" si="52"/>
        <v>271</v>
      </c>
      <c r="B276" s="35" t="s">
        <v>88</v>
      </c>
      <c r="C276" s="87" t="s">
        <v>89</v>
      </c>
      <c r="D276" s="36"/>
      <c r="E276" s="37">
        <v>1443.66</v>
      </c>
      <c r="F276" s="47">
        <f t="shared" si="54"/>
        <v>45508.22689980804</v>
      </c>
      <c r="G276" s="5">
        <v>34782.048310144426</v>
      </c>
      <c r="H276" s="5">
        <f t="shared" si="61"/>
        <v>10504.178589663616</v>
      </c>
      <c r="I276" s="5">
        <v>222</v>
      </c>
      <c r="J276" s="5"/>
      <c r="K276" s="48">
        <v>0</v>
      </c>
      <c r="L276" s="21">
        <f t="shared" si="55"/>
        <v>0</v>
      </c>
      <c r="M276" s="5"/>
      <c r="N276" s="5"/>
      <c r="O276" s="48"/>
      <c r="P276" s="21">
        <v>20699.466974541599</v>
      </c>
      <c r="Q276" s="5">
        <v>4446.7139329223874</v>
      </c>
      <c r="R276" s="5">
        <v>98.237201065364104</v>
      </c>
      <c r="S276" s="48">
        <f t="shared" si="56"/>
        <v>25244.418108529349</v>
      </c>
      <c r="T276" s="42">
        <f>'[1]дератизация '!$K$98</f>
        <v>947.13206491788719</v>
      </c>
      <c r="U276" s="5">
        <f>[1]дезинсекция!$E$102</f>
        <v>828</v>
      </c>
      <c r="V276" s="5">
        <v>1707.59799</v>
      </c>
      <c r="W276" s="15">
        <f t="shared" si="57"/>
        <v>45253.214125279716</v>
      </c>
      <c r="X276" s="5">
        <v>28268.168434330648</v>
      </c>
      <c r="Y276" s="5">
        <f t="shared" si="58"/>
        <v>8536.986867167856</v>
      </c>
      <c r="Z276" s="4">
        <v>5443.420797982596</v>
      </c>
      <c r="AA276" s="5">
        <v>1270.6173559331542</v>
      </c>
      <c r="AB276" s="5">
        <v>0</v>
      </c>
      <c r="AC276" s="5">
        <v>497.17177901058642</v>
      </c>
      <c r="AD276" s="5"/>
      <c r="AE276" s="5"/>
      <c r="AF276" s="5"/>
      <c r="AG276" s="5">
        <v>333</v>
      </c>
      <c r="AH276" s="5">
        <v>903.84889085488612</v>
      </c>
      <c r="AI276" s="5"/>
      <c r="AJ276" s="5"/>
      <c r="AK276" s="5"/>
      <c r="AL276" s="5"/>
      <c r="AM276" s="5">
        <v>3561.8</v>
      </c>
      <c r="AN276" s="30"/>
      <c r="AO276" s="70">
        <f t="shared" si="59"/>
        <v>40834.766471696508</v>
      </c>
      <c r="AP276" s="5">
        <v>19942.621736916393</v>
      </c>
      <c r="AQ276" s="5">
        <v>6014.4195628531043</v>
      </c>
      <c r="AR276" s="5">
        <v>2566.2897488020444</v>
      </c>
      <c r="AS276" s="5">
        <v>289.95642872315381</v>
      </c>
      <c r="AT276" s="5">
        <v>4252.1507346978078</v>
      </c>
      <c r="AU276" s="5">
        <v>1344.3022235399399</v>
      </c>
      <c r="AV276" s="5">
        <v>5277.6863053405623</v>
      </c>
      <c r="AW276" s="5">
        <v>196.53740738696894</v>
      </c>
      <c r="AX276" s="5">
        <v>510.40606719701168</v>
      </c>
      <c r="AY276" s="53">
        <v>440.39625623951605</v>
      </c>
      <c r="AZ276" s="54">
        <v>4838.9148790145937</v>
      </c>
      <c r="BA276" s="22">
        <f t="shared" si="60"/>
        <v>168724.07053924608</v>
      </c>
    </row>
    <row r="277" spans="1:53" s="2" customFormat="1" ht="24.6" outlineLevel="1">
      <c r="A277" s="34">
        <f t="shared" si="52"/>
        <v>272</v>
      </c>
      <c r="B277" s="75" t="s">
        <v>77</v>
      </c>
      <c r="C277" s="91">
        <v>84</v>
      </c>
      <c r="D277" s="76" t="s">
        <v>124</v>
      </c>
      <c r="E277" s="37">
        <v>2655.59</v>
      </c>
      <c r="F277" s="47">
        <f t="shared" si="54"/>
        <v>43730.012260906908</v>
      </c>
      <c r="G277" s="5">
        <v>33586.798971510681</v>
      </c>
      <c r="H277" s="5">
        <f t="shared" si="61"/>
        <v>10143.213289396226</v>
      </c>
      <c r="I277" s="5">
        <v>0</v>
      </c>
      <c r="J277" s="5"/>
      <c r="K277" s="48">
        <v>0</v>
      </c>
      <c r="L277" s="21">
        <f t="shared" si="55"/>
        <v>0</v>
      </c>
      <c r="M277" s="5"/>
      <c r="N277" s="5"/>
      <c r="O277" s="48"/>
      <c r="P277" s="21">
        <v>15865.144119495739</v>
      </c>
      <c r="Q277" s="5">
        <v>3408.1919834337041</v>
      </c>
      <c r="R277" s="5">
        <v>104.53223324476419</v>
      </c>
      <c r="S277" s="48">
        <f t="shared" si="56"/>
        <v>19377.868336174208</v>
      </c>
      <c r="T277" s="42"/>
      <c r="U277" s="5"/>
      <c r="V277" s="5"/>
      <c r="W277" s="15">
        <f t="shared" si="57"/>
        <v>52294.796151998293</v>
      </c>
      <c r="X277" s="5">
        <v>34034.349072670637</v>
      </c>
      <c r="Y277" s="5">
        <f t="shared" si="58"/>
        <v>10278.373419946533</v>
      </c>
      <c r="Z277" s="4">
        <v>4935.3918342137922</v>
      </c>
      <c r="AA277" s="5">
        <v>973.86698398587748</v>
      </c>
      <c r="AB277" s="5">
        <v>0</v>
      </c>
      <c r="AC277" s="5">
        <v>381.05821448688374</v>
      </c>
      <c r="AD277" s="5"/>
      <c r="AE277" s="5"/>
      <c r="AF277" s="5"/>
      <c r="AG277" s="5">
        <v>999</v>
      </c>
      <c r="AH277" s="5">
        <v>692.75662669457222</v>
      </c>
      <c r="AI277" s="5"/>
      <c r="AJ277" s="5"/>
      <c r="AK277" s="5"/>
      <c r="AL277" s="5"/>
      <c r="AM277" s="5"/>
      <c r="AN277" s="30"/>
      <c r="AO277" s="70">
        <f t="shared" si="59"/>
        <v>31297.881049604392</v>
      </c>
      <c r="AP277" s="5">
        <v>15285.058710250854</v>
      </c>
      <c r="AQ277" s="5">
        <v>4609.7628154935701</v>
      </c>
      <c r="AR277" s="5">
        <v>1966.9374466117426</v>
      </c>
      <c r="AS277" s="5">
        <v>222.23763228903158</v>
      </c>
      <c r="AT277" s="5">
        <v>3259.0686662014582</v>
      </c>
      <c r="AU277" s="5">
        <v>1030.3428848119906</v>
      </c>
      <c r="AV277" s="5">
        <v>4045.0922699941298</v>
      </c>
      <c r="AW277" s="5">
        <v>150.63645343627795</v>
      </c>
      <c r="AX277" s="5">
        <v>391.20165874343456</v>
      </c>
      <c r="AY277" s="53">
        <v>337.54251177190162</v>
      </c>
      <c r="AZ277" s="54">
        <v>3708.7951120653888</v>
      </c>
      <c r="BA277" s="22">
        <f t="shared" si="60"/>
        <v>150409.35291074921</v>
      </c>
    </row>
    <row r="278" spans="1:53" s="2" customFormat="1" outlineLevel="1">
      <c r="A278" s="34">
        <v>273</v>
      </c>
      <c r="B278" s="35" t="s">
        <v>23</v>
      </c>
      <c r="C278" s="87">
        <v>36</v>
      </c>
      <c r="D278" s="36"/>
      <c r="E278" s="37">
        <v>1177.4000000000001</v>
      </c>
      <c r="F278" s="47">
        <f t="shared" si="54"/>
        <v>32966.766080112036</v>
      </c>
      <c r="G278" s="5">
        <v>25320.096835723529</v>
      </c>
      <c r="H278" s="5">
        <f t="shared" si="61"/>
        <v>7646.6692443885058</v>
      </c>
      <c r="I278" s="5">
        <v>0</v>
      </c>
      <c r="J278" s="5"/>
      <c r="K278" s="48">
        <v>0</v>
      </c>
      <c r="L278" s="21">
        <f t="shared" si="55"/>
        <v>0</v>
      </c>
      <c r="M278" s="5"/>
      <c r="N278" s="5"/>
      <c r="O278" s="48"/>
      <c r="P278" s="21">
        <v>16881.781316809553</v>
      </c>
      <c r="Q278" s="5">
        <v>3626.5886598110492</v>
      </c>
      <c r="R278" s="5">
        <v>41.502155386952154</v>
      </c>
      <c r="S278" s="48">
        <f t="shared" si="56"/>
        <v>20549.872132007553</v>
      </c>
      <c r="T278" s="42"/>
      <c r="U278" s="5"/>
      <c r="V278" s="5">
        <v>2446.9780000000001</v>
      </c>
      <c r="W278" s="15">
        <f t="shared" si="57"/>
        <v>66420.351615545747</v>
      </c>
      <c r="X278" s="5">
        <v>31656.810064666221</v>
      </c>
      <c r="Y278" s="5">
        <f t="shared" si="58"/>
        <v>9560.3566395291982</v>
      </c>
      <c r="Z278" s="4">
        <v>22524.787794594784</v>
      </c>
      <c r="AA278" s="5">
        <v>1036.2723043346048</v>
      </c>
      <c r="AB278" s="5">
        <v>0</v>
      </c>
      <c r="AC278" s="5">
        <v>405.47639513948178</v>
      </c>
      <c r="AD278" s="5"/>
      <c r="AE278" s="5"/>
      <c r="AF278" s="5"/>
      <c r="AG278" s="5">
        <v>499.5</v>
      </c>
      <c r="AH278" s="5">
        <v>737.14841728145325</v>
      </c>
      <c r="AI278" s="5"/>
      <c r="AJ278" s="5"/>
      <c r="AK278" s="5"/>
      <c r="AL278" s="5"/>
      <c r="AM278" s="5">
        <v>10578.39</v>
      </c>
      <c r="AN278" s="30"/>
      <c r="AO278" s="70">
        <f t="shared" si="59"/>
        <v>33303.446825274274</v>
      </c>
      <c r="AP278" s="5">
        <v>16264.524079800893</v>
      </c>
      <c r="AQ278" s="5">
        <v>4905.1560570378369</v>
      </c>
      <c r="AR278" s="5">
        <v>2092.9786447221136</v>
      </c>
      <c r="AS278" s="5">
        <v>236.47860242622315</v>
      </c>
      <c r="AT278" s="5">
        <v>3467.9095320457718</v>
      </c>
      <c r="AU278" s="5">
        <v>1096.3671764791745</v>
      </c>
      <c r="AV278" s="5">
        <v>4304.3014670407001</v>
      </c>
      <c r="AW278" s="5">
        <v>160.28922561920206</v>
      </c>
      <c r="AX278" s="5">
        <v>416.26983051255951</v>
      </c>
      <c r="AY278" s="53">
        <v>359.17220958979692</v>
      </c>
      <c r="AZ278" s="54">
        <v>3946.4544134711664</v>
      </c>
      <c r="BA278" s="22">
        <f t="shared" si="60"/>
        <v>170212.25906641077</v>
      </c>
    </row>
    <row r="279" spans="1:53" s="2" customFormat="1" outlineLevel="1">
      <c r="A279" s="34">
        <f>A278+1</f>
        <v>274</v>
      </c>
      <c r="B279" s="35" t="s">
        <v>23</v>
      </c>
      <c r="C279" s="87" t="s">
        <v>78</v>
      </c>
      <c r="D279" s="36"/>
      <c r="E279" s="37">
        <v>467.46</v>
      </c>
      <c r="F279" s="47">
        <f t="shared" si="54"/>
        <v>13088.707721937464</v>
      </c>
      <c r="G279" s="5">
        <v>10052.770907786071</v>
      </c>
      <c r="H279" s="5">
        <f t="shared" si="61"/>
        <v>3035.9368141513933</v>
      </c>
      <c r="I279" s="5">
        <v>0</v>
      </c>
      <c r="J279" s="5"/>
      <c r="K279" s="48">
        <v>0</v>
      </c>
      <c r="L279" s="21">
        <f t="shared" si="55"/>
        <v>0</v>
      </c>
      <c r="M279" s="5"/>
      <c r="N279" s="5"/>
      <c r="O279" s="48"/>
      <c r="P279" s="21">
        <v>6702.5288723932326</v>
      </c>
      <c r="Q279" s="5">
        <v>1439.8548793233163</v>
      </c>
      <c r="R279" s="5">
        <v>41.004086906823808</v>
      </c>
      <c r="S279" s="48">
        <f t="shared" si="56"/>
        <v>8183.3878386233719</v>
      </c>
      <c r="T279" s="42"/>
      <c r="U279" s="5"/>
      <c r="V279" s="5">
        <v>738.44965000000002</v>
      </c>
      <c r="W279" s="15">
        <f t="shared" si="57"/>
        <v>9154.9235927601567</v>
      </c>
      <c r="X279" s="5">
        <v>5123.122891162976</v>
      </c>
      <c r="Y279" s="5">
        <f t="shared" si="58"/>
        <v>1547.1831131312188</v>
      </c>
      <c r="Z279" s="4">
        <v>1453.035843775504</v>
      </c>
      <c r="AA279" s="5">
        <v>411.42844520490428</v>
      </c>
      <c r="AB279" s="5">
        <v>0</v>
      </c>
      <c r="AC279" s="5">
        <v>160.9852179988977</v>
      </c>
      <c r="AD279" s="5"/>
      <c r="AE279" s="5"/>
      <c r="AF279" s="5"/>
      <c r="AG279" s="5">
        <v>166.5</v>
      </c>
      <c r="AH279" s="5">
        <v>292.66808148665541</v>
      </c>
      <c r="AI279" s="5"/>
      <c r="AJ279" s="5"/>
      <c r="AK279" s="5"/>
      <c r="AL279" s="5"/>
      <c r="AM279" s="5">
        <v>1347.1799999999998</v>
      </c>
      <c r="AN279" s="30"/>
      <c r="AO279" s="70">
        <f t="shared" si="59"/>
        <v>13222.379185444803</v>
      </c>
      <c r="AP279" s="5">
        <v>6457.4608683062052</v>
      </c>
      <c r="AQ279" s="5">
        <v>1947.4811027882688</v>
      </c>
      <c r="AR279" s="5">
        <v>830.96976156089613</v>
      </c>
      <c r="AS279" s="5">
        <v>93.888472473383942</v>
      </c>
      <c r="AT279" s="5">
        <v>1376.8549259810738</v>
      </c>
      <c r="AU279" s="5">
        <v>435.28775294458541</v>
      </c>
      <c r="AV279" s="5">
        <v>1708.9253981508793</v>
      </c>
      <c r="AW279" s="5">
        <v>63.639206223842514</v>
      </c>
      <c r="AX279" s="5">
        <v>165.270507025141</v>
      </c>
      <c r="AY279" s="53">
        <v>142.60118999052696</v>
      </c>
      <c r="AZ279" s="54">
        <v>1566.8503313412866</v>
      </c>
      <c r="BA279" s="22">
        <f t="shared" si="60"/>
        <v>47301.878320107084</v>
      </c>
    </row>
    <row r="280" spans="1:53" s="2" customFormat="1" outlineLevel="1">
      <c r="A280" s="34">
        <f t="shared" ref="A280:A286" si="62">A279+1</f>
        <v>275</v>
      </c>
      <c r="B280" s="35" t="s">
        <v>23</v>
      </c>
      <c r="C280" s="87" t="s">
        <v>79</v>
      </c>
      <c r="D280" s="36"/>
      <c r="E280" s="37">
        <v>461.85</v>
      </c>
      <c r="F280" s="47">
        <f t="shared" si="54"/>
        <v>18200.709789451117</v>
      </c>
      <c r="G280" s="5">
        <v>9932.1273344478632</v>
      </c>
      <c r="H280" s="5">
        <f t="shared" si="61"/>
        <v>2999.5024550032545</v>
      </c>
      <c r="I280" s="5">
        <v>0</v>
      </c>
      <c r="J280" s="5"/>
      <c r="K280" s="48">
        <v>5269.08</v>
      </c>
      <c r="L280" s="21">
        <f t="shared" si="55"/>
        <v>0</v>
      </c>
      <c r="M280" s="5"/>
      <c r="N280" s="5"/>
      <c r="O280" s="48"/>
      <c r="P280" s="21">
        <v>6622.0916435947793</v>
      </c>
      <c r="Q280" s="5">
        <v>1422.5751422912631</v>
      </c>
      <c r="R280" s="5">
        <v>41.247350299970265</v>
      </c>
      <c r="S280" s="48">
        <f t="shared" si="56"/>
        <v>8085.914136186012</v>
      </c>
      <c r="T280" s="42"/>
      <c r="U280" s="5"/>
      <c r="V280" s="5">
        <v>500.98994999999996</v>
      </c>
      <c r="W280" s="15">
        <f t="shared" si="57"/>
        <v>12856.62441696944</v>
      </c>
      <c r="X280" s="5">
        <v>7987.5780490538209</v>
      </c>
      <c r="Y280" s="5">
        <f t="shared" si="58"/>
        <v>2412.248570814254</v>
      </c>
      <c r="Z280" s="4">
        <v>1435.5979216354694</v>
      </c>
      <c r="AA280" s="5">
        <v>406.49088139709301</v>
      </c>
      <c r="AB280" s="5">
        <v>0</v>
      </c>
      <c r="AC280" s="5">
        <v>159.05323007913174</v>
      </c>
      <c r="AD280" s="5"/>
      <c r="AE280" s="5"/>
      <c r="AF280" s="5"/>
      <c r="AG280" s="5">
        <v>166.5</v>
      </c>
      <c r="AH280" s="5">
        <v>289.15576398967153</v>
      </c>
      <c r="AI280" s="5"/>
      <c r="AJ280" s="5"/>
      <c r="AK280" s="5"/>
      <c r="AL280" s="5"/>
      <c r="AM280" s="5">
        <v>1363.38</v>
      </c>
      <c r="AN280" s="30"/>
      <c r="AO280" s="70">
        <f t="shared" si="59"/>
        <v>13063.697058139056</v>
      </c>
      <c r="AP280" s="5">
        <v>6379.9647071989493</v>
      </c>
      <c r="AQ280" s="5">
        <v>1924.1093298309202</v>
      </c>
      <c r="AR280" s="5">
        <v>820.99727116095482</v>
      </c>
      <c r="AS280" s="5">
        <v>92.761714396595181</v>
      </c>
      <c r="AT280" s="5">
        <v>1360.3312530791063</v>
      </c>
      <c r="AU280" s="5">
        <v>430.06385294454458</v>
      </c>
      <c r="AV280" s="5">
        <v>1688.4165386043378</v>
      </c>
      <c r="AW280" s="5">
        <v>62.875470402776003</v>
      </c>
      <c r="AX280" s="5">
        <v>163.28709123681469</v>
      </c>
      <c r="AY280" s="53">
        <v>140.88982928405613</v>
      </c>
      <c r="AZ280" s="54">
        <v>1548.0465184828079</v>
      </c>
      <c r="BA280" s="22">
        <f t="shared" si="60"/>
        <v>55619.361869228429</v>
      </c>
    </row>
    <row r="281" spans="1:53" s="2" customFormat="1" outlineLevel="1">
      <c r="A281" s="34">
        <f t="shared" si="62"/>
        <v>276</v>
      </c>
      <c r="B281" s="35" t="s">
        <v>23</v>
      </c>
      <c r="C281" s="87" t="s">
        <v>80</v>
      </c>
      <c r="D281" s="36"/>
      <c r="E281" s="37">
        <v>464.59</v>
      </c>
      <c r="F281" s="47">
        <f t="shared" si="54"/>
        <v>15599.915265703405</v>
      </c>
      <c r="G281" s="5">
        <v>8213.0071165156714</v>
      </c>
      <c r="H281" s="5">
        <f t="shared" si="61"/>
        <v>2480.3281491877328</v>
      </c>
      <c r="I281" s="5">
        <v>0</v>
      </c>
      <c r="J281" s="5"/>
      <c r="K281" s="48">
        <v>4906.58</v>
      </c>
      <c r="L281" s="21">
        <f t="shared" si="55"/>
        <v>0</v>
      </c>
      <c r="M281" s="5"/>
      <c r="N281" s="5"/>
      <c r="O281" s="48"/>
      <c r="P281" s="21">
        <v>6661.3782758421512</v>
      </c>
      <c r="Q281" s="5">
        <v>1431.014799950412</v>
      </c>
      <c r="R281" s="5">
        <v>41.519024016403904</v>
      </c>
      <c r="S281" s="48">
        <f t="shared" si="56"/>
        <v>8133.9120998089666</v>
      </c>
      <c r="T281" s="42"/>
      <c r="U281" s="5"/>
      <c r="V281" s="5">
        <v>776.8596</v>
      </c>
      <c r="W281" s="15">
        <f t="shared" si="57"/>
        <v>9843.6712239164845</v>
      </c>
      <c r="X281" s="5">
        <v>5663.0459783650858</v>
      </c>
      <c r="Y281" s="5">
        <f t="shared" si="58"/>
        <v>1710.2398854662558</v>
      </c>
      <c r="Z281" s="4">
        <v>1444.1148390443277</v>
      </c>
      <c r="AA281" s="5">
        <v>408.90245445117552</v>
      </c>
      <c r="AB281" s="5">
        <v>0</v>
      </c>
      <c r="AC281" s="5">
        <v>159.99683915224381</v>
      </c>
      <c r="AD281" s="5"/>
      <c r="AE281" s="5"/>
      <c r="AF281" s="5"/>
      <c r="AG281" s="5">
        <v>166.5</v>
      </c>
      <c r="AH281" s="5">
        <v>290.87122743739627</v>
      </c>
      <c r="AI281" s="5"/>
      <c r="AJ281" s="5"/>
      <c r="AK281" s="5"/>
      <c r="AL281" s="5"/>
      <c r="AM281" s="5">
        <v>1385.8400000000001</v>
      </c>
      <c r="AN281" s="30"/>
      <c r="AO281" s="70">
        <f t="shared" si="59"/>
        <v>13141.19955881958</v>
      </c>
      <c r="AP281" s="5">
        <v>6417.8148821426003</v>
      </c>
      <c r="AQ281" s="5">
        <v>1935.5244203662382</v>
      </c>
      <c r="AR281" s="5">
        <v>825.86797057197782</v>
      </c>
      <c r="AS281" s="5">
        <v>93.312038305757611</v>
      </c>
      <c r="AT281" s="5">
        <v>1368.4016387745414</v>
      </c>
      <c r="AU281" s="5">
        <v>432.61527647397628</v>
      </c>
      <c r="AV281" s="5">
        <v>1698.4333434452512</v>
      </c>
      <c r="AW281" s="5">
        <v>63.248489324295122</v>
      </c>
      <c r="AX281" s="5">
        <v>164.25581837763715</v>
      </c>
      <c r="AY281" s="53">
        <v>141.72568103730569</v>
      </c>
      <c r="AZ281" s="54">
        <v>1557.2305554225995</v>
      </c>
      <c r="BA281" s="22">
        <f t="shared" si="60"/>
        <v>50438.628303671037</v>
      </c>
    </row>
    <row r="282" spans="1:53" s="2" customFormat="1" outlineLevel="1">
      <c r="A282" s="34">
        <f t="shared" si="62"/>
        <v>277</v>
      </c>
      <c r="B282" s="35" t="s">
        <v>23</v>
      </c>
      <c r="C282" s="87" t="s">
        <v>81</v>
      </c>
      <c r="D282" s="36"/>
      <c r="E282" s="37">
        <v>467.65</v>
      </c>
      <c r="F282" s="47">
        <f t="shared" si="54"/>
        <v>14975.846411257662</v>
      </c>
      <c r="G282" s="5">
        <v>8267.1016983545796</v>
      </c>
      <c r="H282" s="5">
        <f t="shared" si="61"/>
        <v>2496.664712903083</v>
      </c>
      <c r="I282" s="5">
        <v>0</v>
      </c>
      <c r="J282" s="5"/>
      <c r="K282" s="48">
        <v>4212.08</v>
      </c>
      <c r="L282" s="21">
        <f t="shared" si="55"/>
        <v>0</v>
      </c>
      <c r="M282" s="5"/>
      <c r="N282" s="5"/>
      <c r="O282" s="48"/>
      <c r="P282" s="21">
        <v>6705.2531279140358</v>
      </c>
      <c r="Q282" s="5">
        <v>1440.4401110588049</v>
      </c>
      <c r="R282" s="5">
        <v>130.00741500733648</v>
      </c>
      <c r="S282" s="48">
        <f t="shared" si="56"/>
        <v>8275.7006539801769</v>
      </c>
      <c r="T282" s="42"/>
      <c r="U282" s="5"/>
      <c r="V282" s="5">
        <v>737.44965000000002</v>
      </c>
      <c r="W282" s="15">
        <f t="shared" si="57"/>
        <v>20308.178589170191</v>
      </c>
      <c r="X282" s="5">
        <v>6835.3446984881994</v>
      </c>
      <c r="Y282" s="5">
        <f t="shared" si="58"/>
        <v>2064.274098943436</v>
      </c>
      <c r="Z282" s="4">
        <v>10376.626432938891</v>
      </c>
      <c r="AA282" s="5">
        <v>411.59567107361801</v>
      </c>
      <c r="AB282" s="5">
        <v>0</v>
      </c>
      <c r="AC282" s="5">
        <v>161.05065074484341</v>
      </c>
      <c r="AD282" s="5"/>
      <c r="AE282" s="5"/>
      <c r="AF282" s="5"/>
      <c r="AG282" s="5">
        <v>166.5</v>
      </c>
      <c r="AH282" s="5">
        <v>292.78703698120569</v>
      </c>
      <c r="AI282" s="5"/>
      <c r="AJ282" s="5"/>
      <c r="AK282" s="5"/>
      <c r="AL282" s="5"/>
      <c r="AM282" s="5">
        <v>1385.8400000000001</v>
      </c>
      <c r="AN282" s="30"/>
      <c r="AO282" s="70">
        <f t="shared" si="59"/>
        <v>13227.753446440895</v>
      </c>
      <c r="AP282" s="5">
        <v>6460.0855154738292</v>
      </c>
      <c r="AQ282" s="5">
        <v>1948.2726601611553</v>
      </c>
      <c r="AR282" s="5">
        <v>831.30751079012737</v>
      </c>
      <c r="AS282" s="5">
        <v>93.926633620369628</v>
      </c>
      <c r="AT282" s="5">
        <v>1377.4145512665232</v>
      </c>
      <c r="AU282" s="5">
        <v>435.46467647399845</v>
      </c>
      <c r="AV282" s="5">
        <v>1709.6199941070008</v>
      </c>
      <c r="AW282" s="5">
        <v>63.665072499422294</v>
      </c>
      <c r="AX282" s="5">
        <v>165.33768153490601</v>
      </c>
      <c r="AY282" s="53">
        <v>142.65915051356248</v>
      </c>
      <c r="AZ282" s="54">
        <v>1567.4871806181332</v>
      </c>
      <c r="BA282" s="22">
        <f t="shared" si="60"/>
        <v>60478.255931467065</v>
      </c>
    </row>
    <row r="283" spans="1:53" s="2" customFormat="1" outlineLevel="1">
      <c r="A283" s="34">
        <f t="shared" si="62"/>
        <v>278</v>
      </c>
      <c r="B283" s="35" t="s">
        <v>23</v>
      </c>
      <c r="C283" s="87" t="s">
        <v>82</v>
      </c>
      <c r="D283" s="36"/>
      <c r="E283" s="37">
        <v>1464.34</v>
      </c>
      <c r="F283" s="47">
        <f t="shared" si="54"/>
        <v>39068.375320562489</v>
      </c>
      <c r="G283" s="5">
        <v>25886.555545746916</v>
      </c>
      <c r="H283" s="5">
        <f t="shared" si="61"/>
        <v>7817.7397748155681</v>
      </c>
      <c r="I283" s="5">
        <v>0</v>
      </c>
      <c r="J283" s="5"/>
      <c r="K283" s="48">
        <v>5364.08</v>
      </c>
      <c r="L283" s="21">
        <f t="shared" si="55"/>
        <v>0</v>
      </c>
      <c r="M283" s="5"/>
      <c r="N283" s="5"/>
      <c r="O283" s="48"/>
      <c r="P283" s="21">
        <v>20995.980680700606</v>
      </c>
      <c r="Q283" s="5">
        <v>4510.4117870797609</v>
      </c>
      <c r="R283" s="5">
        <v>69.880517060433064</v>
      </c>
      <c r="S283" s="48">
        <f t="shared" si="56"/>
        <v>25576.272984840798</v>
      </c>
      <c r="T283" s="42"/>
      <c r="U283" s="5"/>
      <c r="V283" s="5">
        <v>2186.6651000000002</v>
      </c>
      <c r="W283" s="15">
        <f t="shared" si="57"/>
        <v>11871.199221156594</v>
      </c>
      <c r="X283" s="5">
        <v>2899.3847999999998</v>
      </c>
      <c r="Y283" s="5">
        <f t="shared" si="58"/>
        <v>875.61420959999987</v>
      </c>
      <c r="Z283" s="4">
        <v>4551.7017658713503</v>
      </c>
      <c r="AA283" s="5">
        <v>1288.8185715384195</v>
      </c>
      <c r="AB283" s="5">
        <v>0</v>
      </c>
      <c r="AC283" s="5">
        <v>504.29361683246879</v>
      </c>
      <c r="AD283" s="5"/>
      <c r="AE283" s="5"/>
      <c r="AF283" s="5">
        <v>335.09</v>
      </c>
      <c r="AG283" s="5">
        <v>499.5</v>
      </c>
      <c r="AH283" s="5">
        <v>916.79625731435635</v>
      </c>
      <c r="AI283" s="5"/>
      <c r="AJ283" s="5"/>
      <c r="AK283" s="5"/>
      <c r="AL283" s="5"/>
      <c r="AM283" s="5">
        <v>4337.5600000000013</v>
      </c>
      <c r="AN283" s="30"/>
      <c r="AO283" s="70">
        <f t="shared" si="59"/>
        <v>41419.712352745133</v>
      </c>
      <c r="AP283" s="5">
        <v>20228.293860213722</v>
      </c>
      <c r="AQ283" s="5">
        <v>6100.5743337547019</v>
      </c>
      <c r="AR283" s="5">
        <v>2603.051085962612</v>
      </c>
      <c r="AS283" s="5">
        <v>294.10996830033594</v>
      </c>
      <c r="AT283" s="5">
        <v>4313.0615289246689</v>
      </c>
      <c r="AU283" s="5">
        <v>1363.558952951855</v>
      </c>
      <c r="AV283" s="5">
        <v>5353.2875915121267</v>
      </c>
      <c r="AW283" s="5">
        <v>199.3527472763906</v>
      </c>
      <c r="AX283" s="5">
        <v>517.71748225986164</v>
      </c>
      <c r="AY283" s="53">
        <v>446.70480158885943</v>
      </c>
      <c r="AZ283" s="54">
        <v>4908.2308950419283</v>
      </c>
      <c r="BA283" s="22">
        <f t="shared" si="60"/>
        <v>129368.01587434692</v>
      </c>
    </row>
    <row r="284" spans="1:53" s="2" customFormat="1" outlineLevel="1">
      <c r="A284" s="34">
        <f t="shared" si="62"/>
        <v>279</v>
      </c>
      <c r="B284" s="35" t="s">
        <v>65</v>
      </c>
      <c r="C284" s="87">
        <v>5</v>
      </c>
      <c r="D284" s="36"/>
      <c r="E284" s="37">
        <v>787.1</v>
      </c>
      <c r="F284" s="47">
        <f t="shared" si="54"/>
        <v>32361.539734040314</v>
      </c>
      <c r="G284" s="5">
        <v>24744.654173610073</v>
      </c>
      <c r="H284" s="5">
        <f t="shared" si="61"/>
        <v>7472.8855604302416</v>
      </c>
      <c r="I284" s="5">
        <v>144</v>
      </c>
      <c r="J284" s="5"/>
      <c r="K284" s="48">
        <v>0</v>
      </c>
      <c r="L284" s="21">
        <f t="shared" si="55"/>
        <v>0</v>
      </c>
      <c r="M284" s="5"/>
      <c r="N284" s="5"/>
      <c r="O284" s="48"/>
      <c r="P284" s="21">
        <v>11285.586949601493</v>
      </c>
      <c r="Q284" s="5">
        <v>2424.3994684366198</v>
      </c>
      <c r="R284" s="5">
        <v>89.167575282016699</v>
      </c>
      <c r="S284" s="48">
        <f t="shared" si="56"/>
        <v>13799.153993320129</v>
      </c>
      <c r="T284" s="42"/>
      <c r="U284" s="5"/>
      <c r="V284" s="5">
        <v>677.02374000000009</v>
      </c>
      <c r="W284" s="15">
        <f t="shared" si="57"/>
        <v>27495.7457908787</v>
      </c>
      <c r="X284" s="5">
        <v>11856.793210466827</v>
      </c>
      <c r="Y284" s="5">
        <f t="shared" si="58"/>
        <v>3580.7515495609819</v>
      </c>
      <c r="Z284" s="4">
        <v>10268.593318435158</v>
      </c>
      <c r="AA284" s="5">
        <v>692.75516455050752</v>
      </c>
      <c r="AB284" s="5">
        <v>0</v>
      </c>
      <c r="AC284" s="5">
        <v>271.06375965201818</v>
      </c>
      <c r="AD284" s="5"/>
      <c r="AE284" s="5"/>
      <c r="AF284" s="5"/>
      <c r="AG284" s="5">
        <v>333</v>
      </c>
      <c r="AH284" s="5">
        <v>492.78878821320865</v>
      </c>
      <c r="AI284" s="5"/>
      <c r="AJ284" s="5"/>
      <c r="AK284" s="5"/>
      <c r="AL284" s="5"/>
      <c r="AM284" s="5">
        <v>2941.7799999999997</v>
      </c>
      <c r="AN284" s="30"/>
      <c r="AO284" s="70">
        <f t="shared" si="59"/>
        <v>22263.58331592779</v>
      </c>
      <c r="AP284" s="5">
        <v>10872.946240199833</v>
      </c>
      <c r="AQ284" s="5">
        <v>3279.1305694704283</v>
      </c>
      <c r="AR284" s="5">
        <v>1399.1706227796635</v>
      </c>
      <c r="AS284" s="5">
        <v>158.08757259188062</v>
      </c>
      <c r="AT284" s="5">
        <v>2318.3213798821362</v>
      </c>
      <c r="AU284" s="5">
        <v>732.92900000574002</v>
      </c>
      <c r="AV284" s="5">
        <v>2877.4551424390479</v>
      </c>
      <c r="AW284" s="5">
        <v>107.15445004660603</v>
      </c>
      <c r="AX284" s="5">
        <v>278.27924545306234</v>
      </c>
      <c r="AY284" s="53">
        <v>240.10909305939288</v>
      </c>
      <c r="AZ284" s="54">
        <v>2638.2319252956981</v>
      </c>
      <c r="BA284" s="22">
        <f t="shared" si="60"/>
        <v>102177.05849946263</v>
      </c>
    </row>
    <row r="285" spans="1:53" s="2" customFormat="1" outlineLevel="1">
      <c r="A285" s="34">
        <f t="shared" si="62"/>
        <v>280</v>
      </c>
      <c r="B285" s="35" t="s">
        <v>22</v>
      </c>
      <c r="C285" s="87">
        <v>47</v>
      </c>
      <c r="D285" s="36"/>
      <c r="E285" s="72">
        <v>1004.34</v>
      </c>
      <c r="F285" s="47">
        <f t="shared" si="54"/>
        <v>61263.456702654621</v>
      </c>
      <c r="G285" s="5">
        <v>47012.639556570371</v>
      </c>
      <c r="H285" s="5">
        <f t="shared" si="61"/>
        <v>14197.817146084251</v>
      </c>
      <c r="I285" s="5">
        <v>53</v>
      </c>
      <c r="J285" s="5"/>
      <c r="K285" s="48">
        <v>0</v>
      </c>
      <c r="L285" s="21">
        <f t="shared" si="55"/>
        <v>0</v>
      </c>
      <c r="M285" s="5"/>
      <c r="N285" s="5"/>
      <c r="O285" s="48"/>
      <c r="P285" s="21">
        <v>14400.414682966284</v>
      </c>
      <c r="Q285" s="5">
        <v>3093.5349537919383</v>
      </c>
      <c r="R285" s="5">
        <v>95.918578353132617</v>
      </c>
      <c r="S285" s="48">
        <f t="shared" si="56"/>
        <v>17589.868215111353</v>
      </c>
      <c r="T285" s="42"/>
      <c r="U285" s="5"/>
      <c r="V285" s="5">
        <v>1718.3253999999999</v>
      </c>
      <c r="W285" s="15">
        <f t="shared" si="57"/>
        <v>12516.401943876575</v>
      </c>
      <c r="X285" s="5">
        <v>5336.3405874999999</v>
      </c>
      <c r="Y285" s="5">
        <f t="shared" si="58"/>
        <v>1611.5748574249999</v>
      </c>
      <c r="Z285" s="4">
        <v>3376.854317668869</v>
      </c>
      <c r="AA285" s="5">
        <v>883.95594202090786</v>
      </c>
      <c r="AB285" s="5">
        <v>0</v>
      </c>
      <c r="AC285" s="5">
        <v>345.87749506912451</v>
      </c>
      <c r="AD285" s="5"/>
      <c r="AE285" s="5"/>
      <c r="AF285" s="5"/>
      <c r="AG285" s="5">
        <v>333</v>
      </c>
      <c r="AH285" s="5">
        <v>628.79874419267423</v>
      </c>
      <c r="AI285" s="5"/>
      <c r="AJ285" s="5"/>
      <c r="AK285" s="5"/>
      <c r="AL285" s="5"/>
      <c r="AM285" s="5">
        <v>3561.8</v>
      </c>
      <c r="AN285" s="30"/>
      <c r="AO285" s="70">
        <f t="shared" si="59"/>
        <v>28408.343625357531</v>
      </c>
      <c r="AP285" s="5">
        <v>13873.884928067971</v>
      </c>
      <c r="AQ285" s="5">
        <v>4184.1722730808406</v>
      </c>
      <c r="AR285" s="5">
        <v>1785.342425717859</v>
      </c>
      <c r="AS285" s="5">
        <v>201.71982296649642</v>
      </c>
      <c r="AT285" s="5">
        <v>2958.1792588881008</v>
      </c>
      <c r="AU285" s="5">
        <v>935.21777647791225</v>
      </c>
      <c r="AV285" s="5">
        <v>3671.6342240595004</v>
      </c>
      <c r="AW285" s="5">
        <v>136.72913271478626</v>
      </c>
      <c r="AX285" s="5">
        <v>355.08445861812794</v>
      </c>
      <c r="AY285" s="53">
        <v>306.37932476593897</v>
      </c>
      <c r="AZ285" s="54">
        <v>3366.3852774126294</v>
      </c>
      <c r="BA285" s="22">
        <f t="shared" si="60"/>
        <v>128424.58116441272</v>
      </c>
    </row>
    <row r="286" spans="1:53" s="2" customFormat="1" outlineLevel="1">
      <c r="A286" s="34">
        <f t="shared" si="62"/>
        <v>281</v>
      </c>
      <c r="B286" s="63" t="s">
        <v>56</v>
      </c>
      <c r="C286" s="89">
        <v>15</v>
      </c>
      <c r="D286" s="64"/>
      <c r="E286" s="37">
        <v>1080.3800000000001</v>
      </c>
      <c r="F286" s="47">
        <f t="shared" si="54"/>
        <v>26251.153582894418</v>
      </c>
      <c r="G286" s="5">
        <v>19974.772337092487</v>
      </c>
      <c r="H286" s="5">
        <f t="shared" si="61"/>
        <v>6032.3812458019311</v>
      </c>
      <c r="I286" s="5">
        <v>244</v>
      </c>
      <c r="J286" s="5"/>
      <c r="K286" s="48">
        <v>0</v>
      </c>
      <c r="L286" s="21">
        <f t="shared" si="55"/>
        <v>0</v>
      </c>
      <c r="M286" s="5"/>
      <c r="N286" s="5"/>
      <c r="O286" s="48"/>
      <c r="P286" s="21">
        <v>15490.690418765675</v>
      </c>
      <c r="Q286" s="5">
        <v>3327.7508546684739</v>
      </c>
      <c r="R286" s="5">
        <v>511.08040819388458</v>
      </c>
      <c r="S286" s="48">
        <f t="shared" si="56"/>
        <v>19329.521681628034</v>
      </c>
      <c r="T286" s="42"/>
      <c r="U286" s="5"/>
      <c r="V286" s="5">
        <v>1112.5225</v>
      </c>
      <c r="W286" s="15">
        <f t="shared" si="57"/>
        <v>55422.590457442377</v>
      </c>
      <c r="X286" s="5">
        <v>36588.728334000007</v>
      </c>
      <c r="Y286" s="5">
        <f t="shared" si="58"/>
        <v>11049.795956868002</v>
      </c>
      <c r="Z286" s="4">
        <v>5618.2143175847759</v>
      </c>
      <c r="AA286" s="5">
        <v>950.88149495245511</v>
      </c>
      <c r="AB286" s="5">
        <v>0</v>
      </c>
      <c r="AC286" s="5">
        <v>372.06436876235222</v>
      </c>
      <c r="AD286" s="5"/>
      <c r="AE286" s="5"/>
      <c r="AF286" s="5"/>
      <c r="AG286" s="5">
        <v>166.5</v>
      </c>
      <c r="AH286" s="5">
        <v>676.40598527478903</v>
      </c>
      <c r="AI286" s="5"/>
      <c r="AJ286" s="5"/>
      <c r="AK286" s="5"/>
      <c r="AL286" s="5"/>
      <c r="AM286" s="5">
        <v>1779.6480000000001</v>
      </c>
      <c r="AN286" s="30"/>
      <c r="AO286" s="70">
        <f t="shared" si="59"/>
        <v>30559.179447163089</v>
      </c>
      <c r="AP286" s="5">
        <v>14924.296352416588</v>
      </c>
      <c r="AQ286" s="5">
        <v>4500.9618658931031</v>
      </c>
      <c r="AR286" s="5">
        <v>1920.5132225113618</v>
      </c>
      <c r="AS286" s="5">
        <v>216.99231568646422</v>
      </c>
      <c r="AT286" s="5">
        <v>3182.147188917625</v>
      </c>
      <c r="AU286" s="5">
        <v>1006.0244353019965</v>
      </c>
      <c r="AV286" s="5">
        <v>3949.618837235801</v>
      </c>
      <c r="AW286" s="5">
        <v>147.08108847840455</v>
      </c>
      <c r="AX286" s="5">
        <v>381.96840452620944</v>
      </c>
      <c r="AY286" s="53">
        <v>329.57573619553659</v>
      </c>
      <c r="AZ286" s="54">
        <v>3621.2590616833522</v>
      </c>
      <c r="BA286" s="22">
        <f t="shared" si="60"/>
        <v>138075.87473081128</v>
      </c>
    </row>
    <row r="287" spans="1:53" ht="17.25" customHeight="1" outlineLevel="1">
      <c r="A287" s="77">
        <v>282</v>
      </c>
      <c r="B287" s="35" t="s">
        <v>91</v>
      </c>
      <c r="C287" s="87" t="s">
        <v>92</v>
      </c>
      <c r="D287" s="36"/>
      <c r="E287" s="37">
        <v>5756.56</v>
      </c>
      <c r="F287" s="47">
        <f t="shared" si="54"/>
        <v>147995.92824929772</v>
      </c>
      <c r="G287" s="5">
        <v>111293.1476569107</v>
      </c>
      <c r="H287" s="5">
        <f t="shared" si="61"/>
        <v>33610.530592387033</v>
      </c>
      <c r="I287" s="5">
        <v>371</v>
      </c>
      <c r="J287" s="5"/>
      <c r="K287" s="48">
        <v>2721.25</v>
      </c>
      <c r="L287" s="21">
        <f t="shared" si="55"/>
        <v>0</v>
      </c>
      <c r="M287" s="5"/>
      <c r="N287" s="23"/>
      <c r="O287" s="56"/>
      <c r="P287" s="21">
        <v>179701.4244576334</v>
      </c>
      <c r="Q287" s="5">
        <v>38603.932598097948</v>
      </c>
      <c r="R287" s="5">
        <v>206.72327828614422</v>
      </c>
      <c r="S287" s="48">
        <f t="shared" si="56"/>
        <v>218512.08033401749</v>
      </c>
      <c r="T287" s="57">
        <f>'[1]дератизация '!$K$97</f>
        <v>426.20942921304919</v>
      </c>
      <c r="U287" s="5">
        <f>[1]дезинсекция!$E$101</f>
        <v>307.8</v>
      </c>
      <c r="V287" s="5"/>
      <c r="W287" s="15">
        <f t="shared" si="57"/>
        <v>171439.21438300554</v>
      </c>
      <c r="X287" s="5">
        <v>96423.300436033212</v>
      </c>
      <c r="Y287" s="5">
        <f t="shared" si="58"/>
        <v>29119.836731682029</v>
      </c>
      <c r="Z287" s="4">
        <v>33744.483970487985</v>
      </c>
      <c r="AA287" s="23">
        <v>5066.5565621202759</v>
      </c>
      <c r="AB287" s="23">
        <v>0</v>
      </c>
      <c r="AC287" s="5">
        <v>1982.4606736912992</v>
      </c>
      <c r="AD287" s="23"/>
      <c r="AE287" s="5"/>
      <c r="AF287" s="23"/>
      <c r="AG287" s="5">
        <v>1498.5</v>
      </c>
      <c r="AH287" s="23">
        <v>3604.0760089907617</v>
      </c>
      <c r="AI287" s="23"/>
      <c r="AJ287" s="5"/>
      <c r="AK287" s="5"/>
      <c r="AL287" s="5"/>
      <c r="AM287" s="5">
        <v>19230.920000000002</v>
      </c>
      <c r="AN287" s="30"/>
      <c r="AO287" s="70">
        <f t="shared" si="59"/>
        <v>162827.66252463125</v>
      </c>
      <c r="AP287" s="5">
        <v>79520.731048767295</v>
      </c>
      <c r="AQ287" s="5">
        <v>23982.355318245056</v>
      </c>
      <c r="AR287" s="5">
        <v>10233.019489605513</v>
      </c>
      <c r="AS287" s="5">
        <v>1156.1943804847112</v>
      </c>
      <c r="AT287" s="5">
        <v>16955.350174786319</v>
      </c>
      <c r="AU287" s="5">
        <v>5360.3732235713915</v>
      </c>
      <c r="AV287" s="5">
        <v>21044.648932484979</v>
      </c>
      <c r="AW287" s="5">
        <v>783.68824921901967</v>
      </c>
      <c r="AX287" s="5">
        <v>2035.2320838588239</v>
      </c>
      <c r="AY287" s="53">
        <v>1756.0696236081546</v>
      </c>
      <c r="AZ287" s="54">
        <v>19295.058279608951</v>
      </c>
      <c r="BA287" s="22">
        <f t="shared" si="60"/>
        <v>740034.87319977395</v>
      </c>
    </row>
    <row r="288" spans="1:53" outlineLevel="1">
      <c r="A288" s="34">
        <v>283</v>
      </c>
      <c r="B288" s="35" t="s">
        <v>113</v>
      </c>
      <c r="C288" s="87" t="s">
        <v>90</v>
      </c>
      <c r="D288" s="36"/>
      <c r="E288" s="37">
        <v>2328.4299999999998</v>
      </c>
      <c r="F288" s="47">
        <f t="shared" si="54"/>
        <v>73509.297880422702</v>
      </c>
      <c r="G288" s="5">
        <v>56098.539078665672</v>
      </c>
      <c r="H288" s="5">
        <f t="shared" si="61"/>
        <v>16941.758801757031</v>
      </c>
      <c r="I288" s="5">
        <v>469</v>
      </c>
      <c r="J288" s="5"/>
      <c r="K288" s="48">
        <v>0</v>
      </c>
      <c r="L288" s="21">
        <f t="shared" si="55"/>
        <v>0</v>
      </c>
      <c r="M288" s="5"/>
      <c r="N288" s="23"/>
      <c r="O288" s="56"/>
      <c r="P288" s="21">
        <v>72686.150713253621</v>
      </c>
      <c r="Q288" s="5">
        <v>15614.630053259098</v>
      </c>
      <c r="R288" s="5">
        <v>229.13635989192034</v>
      </c>
      <c r="S288" s="48">
        <f t="shared" si="56"/>
        <v>88529.917126404645</v>
      </c>
      <c r="T288" s="57">
        <f>'[1]дератизация '!$K$94</f>
        <v>1422.757080126652</v>
      </c>
      <c r="U288" s="5">
        <f>[1]дезинсекция!$F$90</f>
        <v>1215</v>
      </c>
      <c r="V288" s="5"/>
      <c r="W288" s="15">
        <f t="shared" si="57"/>
        <v>55822.63993486463</v>
      </c>
      <c r="X288" s="5">
        <v>31434.745014186912</v>
      </c>
      <c r="Y288" s="5">
        <f t="shared" si="58"/>
        <v>9493.2929942844476</v>
      </c>
      <c r="Z288" s="4">
        <v>9919.6080300393533</v>
      </c>
      <c r="AA288" s="23">
        <v>2049.3354183640422</v>
      </c>
      <c r="AB288" s="23">
        <v>0</v>
      </c>
      <c r="AC288" s="5">
        <v>801.87141390744307</v>
      </c>
      <c r="AD288" s="23"/>
      <c r="AE288" s="5"/>
      <c r="AF288" s="23"/>
      <c r="AG288" s="5">
        <v>666</v>
      </c>
      <c r="AH288" s="23">
        <v>1457.7870640824306</v>
      </c>
      <c r="AI288" s="23"/>
      <c r="AJ288" s="5"/>
      <c r="AK288" s="5"/>
      <c r="AL288" s="5"/>
      <c r="AM288" s="5">
        <v>5981.0739037868861</v>
      </c>
      <c r="AN288" s="30"/>
      <c r="AO288" s="70">
        <f t="shared" si="59"/>
        <v>65861.002795458946</v>
      </c>
      <c r="AP288" s="5">
        <v>32164.774760600292</v>
      </c>
      <c r="AQ288" s="5">
        <v>9700.452282901826</v>
      </c>
      <c r="AR288" s="5">
        <v>4139.0812516819351</v>
      </c>
      <c r="AS288" s="5">
        <v>467.66083934711281</v>
      </c>
      <c r="AT288" s="5">
        <v>6858.1489652635764</v>
      </c>
      <c r="AU288" s="5">
        <v>2168.1792294287443</v>
      </c>
      <c r="AV288" s="5">
        <v>8512.2003269080815</v>
      </c>
      <c r="AW288" s="5">
        <v>316.98848446451382</v>
      </c>
      <c r="AX288" s="5">
        <v>823.21654616983062</v>
      </c>
      <c r="AY288" s="53">
        <v>710.3001086930276</v>
      </c>
      <c r="AZ288" s="54">
        <v>7804.5208509925815</v>
      </c>
      <c r="BA288" s="22">
        <f t="shared" si="60"/>
        <v>300146.20957205701</v>
      </c>
    </row>
    <row r="289" spans="1:53" ht="16.5" customHeight="1" outlineLevel="1">
      <c r="A289" s="52">
        <v>0</v>
      </c>
      <c r="B289" s="35" t="s">
        <v>114</v>
      </c>
      <c r="C289" s="87" t="s">
        <v>90</v>
      </c>
      <c r="D289" s="36"/>
      <c r="E289" s="37">
        <v>2580.88</v>
      </c>
      <c r="F289" s="47">
        <f t="shared" si="54"/>
        <v>80959.725476342457</v>
      </c>
      <c r="G289" s="5">
        <v>62181.048752951203</v>
      </c>
      <c r="H289" s="5">
        <f t="shared" si="61"/>
        <v>18778.676723391261</v>
      </c>
      <c r="I289" s="5">
        <v>0</v>
      </c>
      <c r="J289" s="5"/>
      <c r="K289" s="48">
        <v>0</v>
      </c>
      <c r="L289" s="21">
        <f t="shared" si="55"/>
        <v>0</v>
      </c>
      <c r="M289" s="5"/>
      <c r="N289" s="23"/>
      <c r="O289" s="56"/>
      <c r="P289" s="21">
        <v>37005.139939636007</v>
      </c>
      <c r="Q289" s="5">
        <v>7949.5414815127733</v>
      </c>
      <c r="R289" s="5">
        <v>211.25916396346295</v>
      </c>
      <c r="S289" s="48">
        <f t="shared" si="56"/>
        <v>45165.940585112243</v>
      </c>
      <c r="T289" s="57"/>
      <c r="U289" s="5">
        <v>0</v>
      </c>
      <c r="V289" s="5"/>
      <c r="W289" s="15">
        <f t="shared" si="57"/>
        <v>58829.976892194922</v>
      </c>
      <c r="X289" s="5">
        <v>34842.921931178833</v>
      </c>
      <c r="Y289" s="5">
        <f t="shared" si="58"/>
        <v>10522.562423216008</v>
      </c>
      <c r="Z289" s="4">
        <v>8022.3145263409115</v>
      </c>
      <c r="AA289" s="23">
        <v>2271.5257897155548</v>
      </c>
      <c r="AB289" s="23">
        <v>0</v>
      </c>
      <c r="AC289" s="5">
        <v>888.81087029691332</v>
      </c>
      <c r="AD289" s="23"/>
      <c r="AE289" s="5"/>
      <c r="AF289" s="23"/>
      <c r="AG289" s="5">
        <v>666</v>
      </c>
      <c r="AH289" s="23">
        <v>1615.8413514467104</v>
      </c>
      <c r="AI289" s="23"/>
      <c r="AJ289" s="5"/>
      <c r="AK289" s="5"/>
      <c r="AL289" s="5"/>
      <c r="AM289" s="5">
        <v>6629.5460962131137</v>
      </c>
      <c r="AN289" s="78"/>
      <c r="AO289" s="70">
        <f t="shared" si="59"/>
        <v>73001.698524217645</v>
      </c>
      <c r="AP289" s="5">
        <v>35652.10201042681</v>
      </c>
      <c r="AQ289" s="5">
        <v>10752.182065982513</v>
      </c>
      <c r="AR289" s="5">
        <v>4587.8433196793003</v>
      </c>
      <c r="AS289" s="5">
        <v>518.36495280260806</v>
      </c>
      <c r="AT289" s="5">
        <v>7601.7142458521248</v>
      </c>
      <c r="AU289" s="5">
        <v>2403.2547294305859</v>
      </c>
      <c r="AV289" s="5">
        <v>9435.0990065024653</v>
      </c>
      <c r="AW289" s="5">
        <v>351.35659641250732</v>
      </c>
      <c r="AX289" s="5">
        <v>912.47025664451701</v>
      </c>
      <c r="AY289" s="53">
        <v>787.31134048421518</v>
      </c>
      <c r="AZ289" s="54">
        <v>8650.6924296241395</v>
      </c>
      <c r="BA289" s="22">
        <f t="shared" si="60"/>
        <v>273237.58000370453</v>
      </c>
    </row>
    <row r="290" spans="1:53" outlineLevel="1">
      <c r="A290" s="21">
        <v>284</v>
      </c>
      <c r="B290" s="35" t="s">
        <v>93</v>
      </c>
      <c r="C290" s="87">
        <v>10</v>
      </c>
      <c r="D290" s="36"/>
      <c r="E290" s="37">
        <v>2379.52</v>
      </c>
      <c r="F290" s="47">
        <f t="shared" si="54"/>
        <v>57138.23474323962</v>
      </c>
      <c r="G290" s="5">
        <v>43554.711784362225</v>
      </c>
      <c r="H290" s="5">
        <f t="shared" si="61"/>
        <v>13153.522958877391</v>
      </c>
      <c r="I290" s="5">
        <v>90</v>
      </c>
      <c r="J290" s="5"/>
      <c r="K290" s="48">
        <v>340</v>
      </c>
      <c r="L290" s="21">
        <f t="shared" si="55"/>
        <v>0</v>
      </c>
      <c r="M290" s="5"/>
      <c r="N290" s="23"/>
      <c r="O290" s="56"/>
      <c r="P290" s="21">
        <v>34118.002615062564</v>
      </c>
      <c r="Q290" s="5">
        <v>7329.3190485761734</v>
      </c>
      <c r="R290" s="5">
        <v>281.50368829101302</v>
      </c>
      <c r="S290" s="48">
        <f t="shared" si="56"/>
        <v>41728.82535192975</v>
      </c>
      <c r="T290" s="57">
        <f>'[1]дератизация '!$K$9</f>
        <v>1072.7300126569983</v>
      </c>
      <c r="U290" s="5">
        <f>[1]дезинсекция!$F$5</f>
        <v>937.80000000000007</v>
      </c>
      <c r="V290" s="5">
        <v>4119.4259400000001</v>
      </c>
      <c r="W290" s="15">
        <f t="shared" si="57"/>
        <v>73326.68342606879</v>
      </c>
      <c r="X290" s="5">
        <v>46219.069123378336</v>
      </c>
      <c r="Y290" s="5">
        <f t="shared" si="58"/>
        <v>13958.158875260257</v>
      </c>
      <c r="Z290" s="4">
        <v>8246.4143477103644</v>
      </c>
      <c r="AA290" s="23">
        <v>2094.3015743250203</v>
      </c>
      <c r="AB290" s="23">
        <v>0</v>
      </c>
      <c r="AC290" s="5">
        <v>819.46593490937641</v>
      </c>
      <c r="AD290" s="23"/>
      <c r="AE290" s="5"/>
      <c r="AF290" s="23"/>
      <c r="AG290" s="5">
        <v>499.5</v>
      </c>
      <c r="AH290" s="23">
        <v>1489.7735704854454</v>
      </c>
      <c r="AI290" s="23"/>
      <c r="AJ290" s="5"/>
      <c r="AK290" s="5"/>
      <c r="AL290" s="5"/>
      <c r="AM290" s="5">
        <v>6600.5</v>
      </c>
      <c r="AN290" s="78"/>
      <c r="AO290" s="70">
        <f t="shared" si="59"/>
        <v>67306.113291724672</v>
      </c>
      <c r="AP290" s="5">
        <v>32870.528570042312</v>
      </c>
      <c r="AQ290" s="5">
        <v>9913.2978943797134</v>
      </c>
      <c r="AR290" s="5">
        <v>4229.9002417947713</v>
      </c>
      <c r="AS290" s="5">
        <v>477.92217092342997</v>
      </c>
      <c r="AT290" s="5">
        <v>7008.629259124813</v>
      </c>
      <c r="AU290" s="5">
        <v>2215.7530353114703</v>
      </c>
      <c r="AV290" s="5">
        <v>8698.9735237410277</v>
      </c>
      <c r="AW290" s="5">
        <v>323.94378982962769</v>
      </c>
      <c r="AX290" s="5">
        <v>841.27941829560507</v>
      </c>
      <c r="AY290" s="53">
        <v>725.88538828190383</v>
      </c>
      <c r="AZ290" s="54">
        <v>7975.7662696984107</v>
      </c>
      <c r="BA290" s="22">
        <f t="shared" si="60"/>
        <v>260206.07903531822</v>
      </c>
    </row>
    <row r="291" spans="1:53" s="2" customFormat="1" outlineLevel="1">
      <c r="A291" s="34">
        <f>A290+1</f>
        <v>285</v>
      </c>
      <c r="B291" s="35" t="s">
        <v>93</v>
      </c>
      <c r="C291" s="87">
        <v>17</v>
      </c>
      <c r="D291" s="36"/>
      <c r="E291" s="37">
        <v>3170.72</v>
      </c>
      <c r="F291" s="47">
        <f t="shared" si="54"/>
        <v>92162.974033607694</v>
      </c>
      <c r="G291" s="5">
        <v>69066.224296165659</v>
      </c>
      <c r="H291" s="5">
        <f t="shared" si="61"/>
        <v>20857.999737442027</v>
      </c>
      <c r="I291" s="5">
        <v>90</v>
      </c>
      <c r="J291" s="5"/>
      <c r="K291" s="48">
        <v>2148.75</v>
      </c>
      <c r="L291" s="21">
        <f t="shared" si="55"/>
        <v>0</v>
      </c>
      <c r="M291" s="5"/>
      <c r="N291" s="23"/>
      <c r="O291" s="56"/>
      <c r="P291" s="21">
        <v>45462.376131165605</v>
      </c>
      <c r="Q291" s="5">
        <v>9766.3472018312295</v>
      </c>
      <c r="R291" s="5">
        <v>396.29737517806507</v>
      </c>
      <c r="S291" s="48">
        <f t="shared" si="56"/>
        <v>55625.020708174903</v>
      </c>
      <c r="T291" s="57">
        <f>'[1]дератизация '!$K$14</f>
        <v>1422.55118185167</v>
      </c>
      <c r="U291" s="5">
        <f>[1]дезинсекция!$F$10</f>
        <v>1243.6199999999999</v>
      </c>
      <c r="V291" s="5">
        <v>5939.2516900000001</v>
      </c>
      <c r="W291" s="15">
        <f t="shared" si="57"/>
        <v>74247.65481693839</v>
      </c>
      <c r="X291" s="5">
        <v>41687.531953784593</v>
      </c>
      <c r="Y291" s="5">
        <f t="shared" si="58"/>
        <v>12589.634650042946</v>
      </c>
      <c r="Z291" s="4">
        <v>13436.751958618635</v>
      </c>
      <c r="AA291" s="23">
        <v>2790.66529709514</v>
      </c>
      <c r="AB291" s="23">
        <v>0</v>
      </c>
      <c r="AC291" s="5">
        <v>1091.9416643423287</v>
      </c>
      <c r="AD291" s="23"/>
      <c r="AE291" s="5"/>
      <c r="AF291" s="23"/>
      <c r="AG291" s="5">
        <v>666</v>
      </c>
      <c r="AH291" s="23">
        <v>1985.1292930547386</v>
      </c>
      <c r="AI291" s="23"/>
      <c r="AJ291" s="5"/>
      <c r="AK291" s="5"/>
      <c r="AL291" s="5"/>
      <c r="AM291" s="5">
        <v>5189.08</v>
      </c>
      <c r="AN291" s="78"/>
      <c r="AO291" s="70">
        <f t="shared" si="59"/>
        <v>89685.667502831362</v>
      </c>
      <c r="AP291" s="5">
        <v>43800.111933333013</v>
      </c>
      <c r="AQ291" s="5">
        <v>13209.509438738758</v>
      </c>
      <c r="AR291" s="5">
        <v>5636.3591374157468</v>
      </c>
      <c r="AS291" s="5">
        <v>636.83322089763396</v>
      </c>
      <c r="AT291" s="5">
        <v>9339.0267635877099</v>
      </c>
      <c r="AU291" s="5">
        <v>2952.4998588466519</v>
      </c>
      <c r="AV291" s="5">
        <v>11591.417315759545</v>
      </c>
      <c r="AW291" s="5">
        <v>431.65640687558715</v>
      </c>
      <c r="AX291" s="5">
        <v>1121.0082189593872</v>
      </c>
      <c r="AY291" s="53">
        <v>967.24520841732704</v>
      </c>
      <c r="AZ291" s="54">
        <v>10627.740732020804</v>
      </c>
      <c r="BA291" s="22">
        <f t="shared" si="60"/>
        <v>336143.5606654248</v>
      </c>
    </row>
    <row r="292" spans="1:53" s="2" customFormat="1" outlineLevel="1">
      <c r="A292" s="34">
        <f t="shared" ref="A292:A355" si="63">A291+1</f>
        <v>286</v>
      </c>
      <c r="B292" s="35" t="s">
        <v>93</v>
      </c>
      <c r="C292" s="87">
        <v>25</v>
      </c>
      <c r="D292" s="36"/>
      <c r="E292" s="37">
        <v>4463.7</v>
      </c>
      <c r="F292" s="47">
        <f t="shared" si="54"/>
        <v>99646.589222026654</v>
      </c>
      <c r="G292" s="5">
        <v>58864.262075289291</v>
      </c>
      <c r="H292" s="5">
        <f t="shared" si="61"/>
        <v>17777.007146737364</v>
      </c>
      <c r="I292" s="5">
        <v>489</v>
      </c>
      <c r="J292" s="5">
        <v>20438.400000000001</v>
      </c>
      <c r="K292" s="48">
        <v>2077.92</v>
      </c>
      <c r="L292" s="21">
        <f t="shared" si="55"/>
        <v>90320.845178096875</v>
      </c>
      <c r="M292" s="5">
        <v>69370.848831103591</v>
      </c>
      <c r="N292" s="5">
        <f>M292*0.302</f>
        <v>20949.996346993285</v>
      </c>
      <c r="O292" s="56"/>
      <c r="P292" s="21">
        <v>64001.365095840658</v>
      </c>
      <c r="Q292" s="5">
        <v>13748.941566840986</v>
      </c>
      <c r="R292" s="5">
        <v>224.14146992899316</v>
      </c>
      <c r="S292" s="48">
        <f t="shared" si="56"/>
        <v>77974.448132610632</v>
      </c>
      <c r="T292" s="57">
        <f>'[1]дератизация '!$K$18</f>
        <v>1984.6534725529377</v>
      </c>
      <c r="U292" s="5">
        <f>[1]дезинсекция!$F$14</f>
        <v>1735.02</v>
      </c>
      <c r="V292" s="5">
        <v>8432.8389999999999</v>
      </c>
      <c r="W292" s="15">
        <f t="shared" si="57"/>
        <v>143505.59526972004</v>
      </c>
      <c r="X292" s="5">
        <v>74182.999245502229</v>
      </c>
      <c r="Y292" s="5">
        <f t="shared" si="58"/>
        <v>22403.265772141673</v>
      </c>
      <c r="Z292" s="4">
        <v>37659.80446639438</v>
      </c>
      <c r="AA292" s="23">
        <v>3928.6637377767747</v>
      </c>
      <c r="AB292" s="23">
        <v>0</v>
      </c>
      <c r="AC292" s="5">
        <v>1537.2218319892174</v>
      </c>
      <c r="AD292" s="23"/>
      <c r="AE292" s="5"/>
      <c r="AF292" s="23"/>
      <c r="AG292" s="5">
        <v>999</v>
      </c>
      <c r="AH292" s="23">
        <v>2794.6402159157656</v>
      </c>
      <c r="AI292" s="23"/>
      <c r="AJ292" s="5"/>
      <c r="AK292" s="5"/>
      <c r="AL292" s="5"/>
      <c r="AM292" s="5">
        <v>6218.78</v>
      </c>
      <c r="AN292" s="78"/>
      <c r="AO292" s="70">
        <f t="shared" si="59"/>
        <v>126258.36214878269</v>
      </c>
      <c r="AP292" s="5">
        <v>61661.250326997819</v>
      </c>
      <c r="AQ292" s="5">
        <v>18596.182343978078</v>
      </c>
      <c r="AR292" s="5">
        <v>7934.7959711619642</v>
      </c>
      <c r="AS292" s="5">
        <v>896.52585157969429</v>
      </c>
      <c r="AT292" s="5">
        <v>13147.365192961366</v>
      </c>
      <c r="AU292" s="5">
        <v>4156.4924117972569</v>
      </c>
      <c r="AV292" s="5">
        <v>16318.252470213665</v>
      </c>
      <c r="AW292" s="5">
        <v>607.68049634485487</v>
      </c>
      <c r="AX292" s="5">
        <v>1578.141364412189</v>
      </c>
      <c r="AY292" s="53">
        <v>1361.6757193358044</v>
      </c>
      <c r="AZ292" s="54">
        <v>14961.600616112826</v>
      </c>
      <c r="BA292" s="22">
        <f t="shared" si="60"/>
        <v>571038.73303990264</v>
      </c>
    </row>
    <row r="293" spans="1:53" s="2" customFormat="1" outlineLevel="1">
      <c r="A293" s="34">
        <f t="shared" si="63"/>
        <v>287</v>
      </c>
      <c r="B293" s="35" t="s">
        <v>93</v>
      </c>
      <c r="C293" s="87">
        <v>27</v>
      </c>
      <c r="D293" s="36"/>
      <c r="E293" s="37">
        <v>2524.62</v>
      </c>
      <c r="F293" s="47">
        <f t="shared" si="54"/>
        <v>57478.985354596625</v>
      </c>
      <c r="G293" s="5">
        <v>33292.984143315385</v>
      </c>
      <c r="H293" s="5">
        <f t="shared" si="61"/>
        <v>10054.481211281245</v>
      </c>
      <c r="I293" s="5">
        <v>492</v>
      </c>
      <c r="J293" s="5">
        <v>11561.6</v>
      </c>
      <c r="K293" s="48">
        <v>2077.92</v>
      </c>
      <c r="L293" s="21">
        <f t="shared" si="55"/>
        <v>0</v>
      </c>
      <c r="M293" s="5"/>
      <c r="N293" s="23"/>
      <c r="O293" s="56"/>
      <c r="P293" s="21">
        <v>36198.473541739193</v>
      </c>
      <c r="Q293" s="5">
        <v>7776.2512844676139</v>
      </c>
      <c r="R293" s="5">
        <v>278.52770692668099</v>
      </c>
      <c r="S293" s="48">
        <f t="shared" si="56"/>
        <v>44253.252533133491</v>
      </c>
      <c r="T293" s="42"/>
      <c r="U293" s="5"/>
      <c r="V293" s="5">
        <v>4722.3898399999998</v>
      </c>
      <c r="W293" s="15">
        <f t="shared" si="57"/>
        <v>95055.671573420492</v>
      </c>
      <c r="X293" s="5">
        <v>56394.140079570796</v>
      </c>
      <c r="Y293" s="5">
        <f t="shared" si="58"/>
        <v>17031.030304030381</v>
      </c>
      <c r="Z293" s="4">
        <v>16292.437966697713</v>
      </c>
      <c r="AA293" s="23">
        <v>2222.0093298532611</v>
      </c>
      <c r="AB293" s="23">
        <v>0</v>
      </c>
      <c r="AC293" s="5">
        <v>869.43588983950951</v>
      </c>
      <c r="AD293" s="23"/>
      <c r="AE293" s="5"/>
      <c r="AF293" s="23"/>
      <c r="AG293" s="5">
        <v>666</v>
      </c>
      <c r="AH293" s="23">
        <v>1580.6180034288282</v>
      </c>
      <c r="AI293" s="23"/>
      <c r="AJ293" s="5"/>
      <c r="AK293" s="5"/>
      <c r="AL293" s="5"/>
      <c r="AM293" s="5">
        <v>4619.22</v>
      </c>
      <c r="AN293" s="78"/>
      <c r="AO293" s="70">
        <f t="shared" si="59"/>
        <v>71410.351557689763</v>
      </c>
      <c r="AP293" s="5">
        <v>34874.930170160464</v>
      </c>
      <c r="AQ293" s="5">
        <v>10517.797761779229</v>
      </c>
      <c r="AR293" s="5">
        <v>4487.8339952763226</v>
      </c>
      <c r="AS293" s="5">
        <v>507.06523633199544</v>
      </c>
      <c r="AT293" s="5">
        <v>7436.0062534341741</v>
      </c>
      <c r="AU293" s="5">
        <v>2350.8667411948813</v>
      </c>
      <c r="AV293" s="5">
        <v>9229.4254881266279</v>
      </c>
      <c r="AW293" s="5">
        <v>343.69745607503808</v>
      </c>
      <c r="AX293" s="5">
        <v>892.57953075303021</v>
      </c>
      <c r="AY293" s="53">
        <v>770.14892455800327</v>
      </c>
      <c r="AZ293" s="54">
        <v>8462.118006911478</v>
      </c>
      <c r="BA293" s="22">
        <f t="shared" si="60"/>
        <v>286001.98886575183</v>
      </c>
    </row>
    <row r="294" spans="1:53" s="2" customFormat="1" outlineLevel="1">
      <c r="A294" s="34">
        <f t="shared" si="63"/>
        <v>288</v>
      </c>
      <c r="B294" s="35" t="s">
        <v>93</v>
      </c>
      <c r="C294" s="87">
        <v>29</v>
      </c>
      <c r="D294" s="36"/>
      <c r="E294" s="37">
        <v>3137.2</v>
      </c>
      <c r="F294" s="47">
        <f t="shared" si="54"/>
        <v>63303.820856541002</v>
      </c>
      <c r="G294" s="5">
        <v>41371.275619463137</v>
      </c>
      <c r="H294" s="5">
        <f t="shared" si="61"/>
        <v>12494.125237077867</v>
      </c>
      <c r="I294" s="5">
        <v>398</v>
      </c>
      <c r="J294" s="5"/>
      <c r="K294" s="48">
        <v>9040.42</v>
      </c>
      <c r="L294" s="21">
        <f t="shared" si="55"/>
        <v>0</v>
      </c>
      <c r="M294" s="5"/>
      <c r="N294" s="23"/>
      <c r="O294" s="56"/>
      <c r="P294" s="21">
        <v>44981.760104548084</v>
      </c>
      <c r="Q294" s="5">
        <v>9663.1000030229479</v>
      </c>
      <c r="R294" s="5">
        <v>293.1945363236872</v>
      </c>
      <c r="S294" s="48">
        <f t="shared" si="56"/>
        <v>54938.05464389472</v>
      </c>
      <c r="T294" s="57">
        <f>'[1]дератизация '!$K$19</f>
        <v>1450.9651437992068</v>
      </c>
      <c r="U294" s="5">
        <f>[1]дезинсекция!$F$15</f>
        <v>1268.46</v>
      </c>
      <c r="V294" s="5">
        <v>5866.7229100000004</v>
      </c>
      <c r="W294" s="15">
        <f t="shared" si="57"/>
        <v>116649.33214862853</v>
      </c>
      <c r="X294" s="5">
        <v>74044.599407574729</v>
      </c>
      <c r="Y294" s="5">
        <f t="shared" si="58"/>
        <v>22361.469021087567</v>
      </c>
      <c r="Z294" s="4">
        <v>13771.559596740919</v>
      </c>
      <c r="AA294" s="23">
        <v>2761.1631333094288</v>
      </c>
      <c r="AB294" s="23">
        <v>0</v>
      </c>
      <c r="AC294" s="5">
        <v>1080.3979504260083</v>
      </c>
      <c r="AD294" s="23"/>
      <c r="AE294" s="5"/>
      <c r="AF294" s="23"/>
      <c r="AG294" s="5">
        <v>666</v>
      </c>
      <c r="AH294" s="23">
        <v>1964.1430394898714</v>
      </c>
      <c r="AI294" s="23"/>
      <c r="AJ294" s="5"/>
      <c r="AK294" s="5"/>
      <c r="AL294" s="5"/>
      <c r="AM294" s="5">
        <v>3266.52</v>
      </c>
      <c r="AN294" s="78"/>
      <c r="AO294" s="70">
        <f t="shared" si="59"/>
        <v>88737.534720783471</v>
      </c>
      <c r="AP294" s="5">
        <v>43337.068917234043</v>
      </c>
      <c r="AQ294" s="5">
        <v>13069.862053795739</v>
      </c>
      <c r="AR294" s="5">
        <v>5576.7730628692152</v>
      </c>
      <c r="AS294" s="5">
        <v>630.10079117678538</v>
      </c>
      <c r="AT294" s="5">
        <v>9240.2970816493926</v>
      </c>
      <c r="AU294" s="5">
        <v>2921.2868235522897</v>
      </c>
      <c r="AV294" s="5">
        <v>11468.875966026908</v>
      </c>
      <c r="AW294" s="5">
        <v>427.0930513101415</v>
      </c>
      <c r="AX294" s="5">
        <v>1109.1572212366241</v>
      </c>
      <c r="AY294" s="53">
        <v>957.0197519323176</v>
      </c>
      <c r="AZ294" s="54">
        <v>10515.387112231816</v>
      </c>
      <c r="BA294" s="22">
        <f t="shared" si="60"/>
        <v>345996.79753587872</v>
      </c>
    </row>
    <row r="295" spans="1:53" s="2" customFormat="1" outlineLevel="1">
      <c r="A295" s="34">
        <f t="shared" si="63"/>
        <v>289</v>
      </c>
      <c r="B295" s="35" t="s">
        <v>60</v>
      </c>
      <c r="C295" s="87">
        <v>3</v>
      </c>
      <c r="D295" s="36"/>
      <c r="E295" s="37">
        <v>3302.4</v>
      </c>
      <c r="F295" s="47">
        <f t="shared" si="54"/>
        <v>104275.94329799415</v>
      </c>
      <c r="G295" s="5">
        <v>75560.025574496278</v>
      </c>
      <c r="H295" s="5">
        <f t="shared" si="61"/>
        <v>22819.127723497877</v>
      </c>
      <c r="I295" s="5">
        <v>402</v>
      </c>
      <c r="J295" s="5"/>
      <c r="K295" s="48">
        <v>5494.79</v>
      </c>
      <c r="L295" s="21">
        <f t="shared" si="55"/>
        <v>0</v>
      </c>
      <c r="M295" s="5"/>
      <c r="N295" s="23"/>
      <c r="O295" s="56"/>
      <c r="P295" s="21">
        <v>47350.428588951814</v>
      </c>
      <c r="Q295" s="5">
        <v>10171.943596195013</v>
      </c>
      <c r="R295" s="5">
        <v>289.53848284566828</v>
      </c>
      <c r="S295" s="48">
        <f t="shared" si="56"/>
        <v>57811.910667992495</v>
      </c>
      <c r="T295" s="57">
        <f>'[1]дератизация '!$K$23</f>
        <v>1454.0536179239389</v>
      </c>
      <c r="U295" s="5">
        <f>[1]дезинсекция!$F$19</f>
        <v>1271.1600000000001</v>
      </c>
      <c r="V295" s="5">
        <v>4424.5002199999999</v>
      </c>
      <c r="W295" s="15">
        <f t="shared" si="57"/>
        <v>197139.58830004092</v>
      </c>
      <c r="X295" s="5">
        <v>124124.50355558672</v>
      </c>
      <c r="Y295" s="5">
        <f t="shared" si="58"/>
        <v>37485.600073787187</v>
      </c>
      <c r="Z295" s="4">
        <v>28752.061332486683</v>
      </c>
      <c r="AA295" s="23">
        <v>2906.561625475284</v>
      </c>
      <c r="AB295" s="23">
        <v>0</v>
      </c>
      <c r="AC295" s="5">
        <v>1137.290001111453</v>
      </c>
      <c r="AD295" s="23"/>
      <c r="AE295" s="5"/>
      <c r="AF295" s="23"/>
      <c r="AG295" s="5">
        <v>666</v>
      </c>
      <c r="AH295" s="23">
        <v>2067.5717115935718</v>
      </c>
      <c r="AI295" s="23"/>
      <c r="AJ295" s="5"/>
      <c r="AK295" s="5"/>
      <c r="AL295" s="5"/>
      <c r="AM295" s="5">
        <v>7105.56</v>
      </c>
      <c r="AN295" s="78"/>
      <c r="AO295" s="70">
        <f t="shared" si="59"/>
        <v>93410.313228967032</v>
      </c>
      <c r="AP295" s="5">
        <v>45619.13055982205</v>
      </c>
      <c r="AQ295" s="5">
        <v>13758.100359063834</v>
      </c>
      <c r="AR295" s="5">
        <v>5870.4371295484179</v>
      </c>
      <c r="AS295" s="5">
        <v>663.28090424015568</v>
      </c>
      <c r="AT295" s="5">
        <v>9726.8765403668749</v>
      </c>
      <c r="AU295" s="5">
        <v>3075.1171764946712</v>
      </c>
      <c r="AV295" s="5">
        <v>12072.808871033811</v>
      </c>
      <c r="AW295" s="5">
        <v>449.58309723530903</v>
      </c>
      <c r="AX295" s="5">
        <v>1167.5636897270904</v>
      </c>
      <c r="AY295" s="53">
        <v>1007.41490143481</v>
      </c>
      <c r="AZ295" s="54">
        <v>11069.110799258688</v>
      </c>
      <c r="BA295" s="22">
        <f t="shared" si="60"/>
        <v>477962.14013217716</v>
      </c>
    </row>
    <row r="296" spans="1:53" s="2" customFormat="1" outlineLevel="1">
      <c r="A296" s="34">
        <f t="shared" si="63"/>
        <v>290</v>
      </c>
      <c r="B296" s="35" t="s">
        <v>60</v>
      </c>
      <c r="C296" s="87">
        <v>5</v>
      </c>
      <c r="D296" s="36"/>
      <c r="E296" s="37">
        <v>3261.22</v>
      </c>
      <c r="F296" s="47">
        <f t="shared" si="54"/>
        <v>103050.18290167286</v>
      </c>
      <c r="G296" s="5">
        <v>74617.813288535224</v>
      </c>
      <c r="H296" s="5">
        <f t="shared" si="61"/>
        <v>22534.579613137637</v>
      </c>
      <c r="I296" s="5">
        <v>403</v>
      </c>
      <c r="J296" s="5"/>
      <c r="K296" s="48">
        <v>5494.79</v>
      </c>
      <c r="L296" s="21">
        <f t="shared" si="55"/>
        <v>0</v>
      </c>
      <c r="M296" s="5"/>
      <c r="N296" s="23"/>
      <c r="O296" s="56"/>
      <c r="P296" s="21">
        <v>46759.982050285071</v>
      </c>
      <c r="Q296" s="5">
        <v>10045.102317945462</v>
      </c>
      <c r="R296" s="5">
        <v>234.88589906716314</v>
      </c>
      <c r="S296" s="48">
        <f t="shared" si="56"/>
        <v>57039.9702672977</v>
      </c>
      <c r="T296" s="57">
        <f>'[1]дератизация '!$K$24</f>
        <v>1398.6669819537406</v>
      </c>
      <c r="U296" s="5">
        <f>[1]дезинсекция!$F$20</f>
        <v>1222.74</v>
      </c>
      <c r="V296" s="5">
        <v>3914.8829299999998</v>
      </c>
      <c r="W296" s="15">
        <f t="shared" si="57"/>
        <v>107052.97722547673</v>
      </c>
      <c r="X296" s="5">
        <v>68632.644175678826</v>
      </c>
      <c r="Y296" s="5">
        <f t="shared" si="58"/>
        <v>20727.058541055005</v>
      </c>
      <c r="Z296" s="4">
        <v>10992.058902232382</v>
      </c>
      <c r="AA296" s="23">
        <v>2870.317618771955</v>
      </c>
      <c r="AB296" s="23">
        <v>0</v>
      </c>
      <c r="AC296" s="5">
        <v>1123.1083143848998</v>
      </c>
      <c r="AD296" s="23"/>
      <c r="AE296" s="5"/>
      <c r="AF296" s="23"/>
      <c r="AG296" s="5">
        <v>666</v>
      </c>
      <c r="AH296" s="23">
        <v>2041.7896733536784</v>
      </c>
      <c r="AI296" s="23"/>
      <c r="AJ296" s="5"/>
      <c r="AK296" s="5"/>
      <c r="AL296" s="5"/>
      <c r="AM296" s="5">
        <v>12267.22</v>
      </c>
      <c r="AN296" s="78"/>
      <c r="AO296" s="70">
        <f t="shared" si="59"/>
        <v>92245.512872023901</v>
      </c>
      <c r="AP296" s="5">
        <v>45050.272821070379</v>
      </c>
      <c r="AQ296" s="5">
        <v>13586.540713719158</v>
      </c>
      <c r="AR296" s="5">
        <v>5797.2344281812902</v>
      </c>
      <c r="AS296" s="5">
        <v>655.0099777513567</v>
      </c>
      <c r="AT296" s="5">
        <v>9605.5851232362093</v>
      </c>
      <c r="AU296" s="5">
        <v>3036.7713294355472</v>
      </c>
      <c r="AV296" s="5">
        <v>11922.264336964898</v>
      </c>
      <c r="AW296" s="5">
        <v>443.97692234912017</v>
      </c>
      <c r="AX296" s="5">
        <v>1153.0044986106413</v>
      </c>
      <c r="AY296" s="53">
        <v>994.8527207053146</v>
      </c>
      <c r="AZ296" s="54">
        <v>10931.082098097871</v>
      </c>
      <c r="BA296" s="22">
        <f t="shared" si="60"/>
        <v>389123.23527652276</v>
      </c>
    </row>
    <row r="297" spans="1:53" s="2" customFormat="1" outlineLevel="1">
      <c r="A297" s="34">
        <f t="shared" si="63"/>
        <v>291</v>
      </c>
      <c r="B297" s="35" t="s">
        <v>60</v>
      </c>
      <c r="C297" s="87">
        <v>14</v>
      </c>
      <c r="D297" s="36"/>
      <c r="E297" s="37">
        <v>2645.64</v>
      </c>
      <c r="F297" s="47">
        <f t="shared" si="54"/>
        <v>141363.59598389239</v>
      </c>
      <c r="G297" s="5">
        <v>103990.6343962307</v>
      </c>
      <c r="H297" s="5">
        <f t="shared" si="61"/>
        <v>31405.171587661669</v>
      </c>
      <c r="I297" s="5">
        <v>473</v>
      </c>
      <c r="J297" s="5"/>
      <c r="K297" s="48">
        <v>5494.79</v>
      </c>
      <c r="L297" s="21">
        <f t="shared" si="55"/>
        <v>0</v>
      </c>
      <c r="M297" s="5"/>
      <c r="N297" s="23"/>
      <c r="O297" s="56"/>
      <c r="P297" s="21">
        <v>37933.680926621382</v>
      </c>
      <c r="Q297" s="5">
        <v>8149.0130983034669</v>
      </c>
      <c r="R297" s="5">
        <v>212.55627278604319</v>
      </c>
      <c r="S297" s="48">
        <f t="shared" si="56"/>
        <v>46295.250297710896</v>
      </c>
      <c r="T297" s="57">
        <f>'[1]дератизация '!$K$28</f>
        <v>1082.2013333061773</v>
      </c>
      <c r="U297" s="5">
        <f>[1]дезинсекция!$F$24</f>
        <v>946.08</v>
      </c>
      <c r="V297" s="5">
        <v>3031.5529300000003</v>
      </c>
      <c r="W297" s="15">
        <f t="shared" si="57"/>
        <v>93666.296893462932</v>
      </c>
      <c r="X297" s="5">
        <v>55548.895398344699</v>
      </c>
      <c r="Y297" s="5">
        <f t="shared" si="58"/>
        <v>16775.766410300097</v>
      </c>
      <c r="Z297" s="4">
        <v>15779.612180135678</v>
      </c>
      <c r="AA297" s="23">
        <v>2328.5234068624118</v>
      </c>
      <c r="AB297" s="23">
        <v>0</v>
      </c>
      <c r="AC297" s="5">
        <v>911.11310517820516</v>
      </c>
      <c r="AD297" s="23"/>
      <c r="AE297" s="5"/>
      <c r="AF297" s="23"/>
      <c r="AG297" s="5">
        <v>666</v>
      </c>
      <c r="AH297" s="23">
        <v>1656.3863926418412</v>
      </c>
      <c r="AI297" s="23"/>
      <c r="AJ297" s="5"/>
      <c r="AK297" s="5"/>
      <c r="AL297" s="5"/>
      <c r="AM297" s="5">
        <v>10997.809999999998</v>
      </c>
      <c r="AN297" s="78"/>
      <c r="AO297" s="70">
        <f t="shared" si="59"/>
        <v>74833.472956360303</v>
      </c>
      <c r="AP297" s="5">
        <v>36546.692276613248</v>
      </c>
      <c r="AQ297" s="5">
        <v>11021.978147393906</v>
      </c>
      <c r="AR297" s="5">
        <v>4702.9624780215827</v>
      </c>
      <c r="AS297" s="5">
        <v>531.37187848047631</v>
      </c>
      <c r="AT297" s="5">
        <v>7792.4581063033584</v>
      </c>
      <c r="AU297" s="5">
        <v>2463.5577176663519</v>
      </c>
      <c r="AV297" s="5">
        <v>9671.8465544942719</v>
      </c>
      <c r="AW297" s="5">
        <v>360.17291223644099</v>
      </c>
      <c r="AX297" s="5">
        <v>935.36615797286186</v>
      </c>
      <c r="AY297" s="53">
        <v>807.06672717780714</v>
      </c>
      <c r="AZ297" s="54">
        <v>8867.7574778799499</v>
      </c>
      <c r="BA297" s="22">
        <f t="shared" si="60"/>
        <v>381084.01787261263</v>
      </c>
    </row>
    <row r="298" spans="1:53" s="2" customFormat="1" outlineLevel="1">
      <c r="A298" s="34">
        <f t="shared" si="63"/>
        <v>292</v>
      </c>
      <c r="B298" s="35" t="s">
        <v>60</v>
      </c>
      <c r="C298" s="87">
        <v>15</v>
      </c>
      <c r="D298" s="36"/>
      <c r="E298" s="37">
        <v>2394.13</v>
      </c>
      <c r="F298" s="47">
        <f t="shared" si="54"/>
        <v>104428.63010779636</v>
      </c>
      <c r="G298" s="5">
        <v>75676.528500611646</v>
      </c>
      <c r="H298" s="5">
        <f t="shared" si="61"/>
        <v>22854.311607184718</v>
      </c>
      <c r="I298" s="5">
        <v>403</v>
      </c>
      <c r="J298" s="5"/>
      <c r="K298" s="48">
        <v>5494.79</v>
      </c>
      <c r="L298" s="21">
        <f t="shared" si="55"/>
        <v>0</v>
      </c>
      <c r="M298" s="5"/>
      <c r="N298" s="23"/>
      <c r="O298" s="56"/>
      <c r="P298" s="21">
        <v>34327.483526425392</v>
      </c>
      <c r="Q298" s="5">
        <v>7374.3202888682072</v>
      </c>
      <c r="R298" s="5">
        <v>224.95649107829414</v>
      </c>
      <c r="S298" s="48">
        <f t="shared" si="56"/>
        <v>41926.760306371893</v>
      </c>
      <c r="T298" s="42"/>
      <c r="U298" s="5"/>
      <c r="V298" s="5">
        <v>2684.2261600000002</v>
      </c>
      <c r="W298" s="15">
        <f t="shared" si="57"/>
        <v>120998.66405072824</v>
      </c>
      <c r="X298" s="5">
        <v>76465.252035790982</v>
      </c>
      <c r="Y298" s="5">
        <f t="shared" si="58"/>
        <v>23092.506114808875</v>
      </c>
      <c r="Z298" s="4">
        <v>16510.827546010882</v>
      </c>
      <c r="AA298" s="23">
        <v>2107.160363492957</v>
      </c>
      <c r="AB298" s="23">
        <v>0</v>
      </c>
      <c r="AC298" s="5">
        <v>824.49736868972957</v>
      </c>
      <c r="AD298" s="23"/>
      <c r="AE298" s="5"/>
      <c r="AF298" s="23"/>
      <c r="AG298" s="5">
        <v>499.5</v>
      </c>
      <c r="AH298" s="23">
        <v>1498.9206219348102</v>
      </c>
      <c r="AI298" s="23"/>
      <c r="AJ298" s="5"/>
      <c r="AK298" s="5"/>
      <c r="AL298" s="5"/>
      <c r="AM298" s="5">
        <v>5572.66</v>
      </c>
      <c r="AN298" s="78"/>
      <c r="AO298" s="70">
        <f t="shared" si="59"/>
        <v>67719.365676740199</v>
      </c>
      <c r="AP298" s="5">
        <v>33072.350123300246</v>
      </c>
      <c r="AQ298" s="5">
        <v>9974.1644902632906</v>
      </c>
      <c r="AR298" s="5">
        <v>4255.871379895153</v>
      </c>
      <c r="AS298" s="5">
        <v>480.85656227848955</v>
      </c>
      <c r="AT298" s="5">
        <v>7051.6614981796702</v>
      </c>
      <c r="AU298" s="5">
        <v>2229.3575235468711</v>
      </c>
      <c r="AV298" s="5">
        <v>8752.3842969985981</v>
      </c>
      <c r="AW298" s="5">
        <v>325.93277028342123</v>
      </c>
      <c r="AX298" s="5">
        <v>846.44478454648697</v>
      </c>
      <c r="AY298" s="53">
        <v>730.34224744795347</v>
      </c>
      <c r="AZ298" s="54">
        <v>8024.7366272496365</v>
      </c>
      <c r="BA298" s="22">
        <f t="shared" si="60"/>
        <v>351355.04292888637</v>
      </c>
    </row>
    <row r="299" spans="1:53" s="2" customFormat="1" outlineLevel="1">
      <c r="A299" s="34">
        <f t="shared" si="63"/>
        <v>293</v>
      </c>
      <c r="B299" s="35" t="s">
        <v>60</v>
      </c>
      <c r="C299" s="87">
        <v>22</v>
      </c>
      <c r="D299" s="36"/>
      <c r="E299" s="37">
        <v>2533.8000000000002</v>
      </c>
      <c r="F299" s="47">
        <f t="shared" si="54"/>
        <v>81329.259953860092</v>
      </c>
      <c r="G299" s="5">
        <v>57935.069088986238</v>
      </c>
      <c r="H299" s="5">
        <f t="shared" si="61"/>
        <v>17496.390864873843</v>
      </c>
      <c r="I299" s="5">
        <v>403</v>
      </c>
      <c r="J299" s="5"/>
      <c r="K299" s="48">
        <v>5494.8</v>
      </c>
      <c r="L299" s="21">
        <f t="shared" si="55"/>
        <v>0</v>
      </c>
      <c r="M299" s="5"/>
      <c r="N299" s="23"/>
      <c r="O299" s="56"/>
      <c r="P299" s="21">
        <v>36330.098097954855</v>
      </c>
      <c r="Q299" s="5">
        <v>7804.5272177927945</v>
      </c>
      <c r="R299" s="5">
        <v>208.90465842103796</v>
      </c>
      <c r="S299" s="48">
        <f t="shared" si="56"/>
        <v>44343.529974168683</v>
      </c>
      <c r="T299" s="57">
        <f>'[1]дератизация '!$K$30</f>
        <v>1358.9286148821859</v>
      </c>
      <c r="U299" s="5">
        <f>[1]дезинсекция!$F$26</f>
        <v>1188</v>
      </c>
      <c r="V299" s="5">
        <v>2298.7685000000001</v>
      </c>
      <c r="W299" s="15">
        <f t="shared" si="57"/>
        <v>38209.502752451721</v>
      </c>
      <c r="X299" s="5">
        <v>17218.109268565404</v>
      </c>
      <c r="Y299" s="5">
        <f t="shared" si="58"/>
        <v>5199.8689991067522</v>
      </c>
      <c r="Z299" s="4">
        <v>10602.972748381408</v>
      </c>
      <c r="AA299" s="23">
        <v>2230.0889797205896</v>
      </c>
      <c r="AB299" s="23">
        <v>0</v>
      </c>
      <c r="AC299" s="5">
        <v>872.59732461730869</v>
      </c>
      <c r="AD299" s="23"/>
      <c r="AE299" s="5"/>
      <c r="AF299" s="23"/>
      <c r="AG299" s="5">
        <v>499.5</v>
      </c>
      <c r="AH299" s="23">
        <v>1586.3654320602568</v>
      </c>
      <c r="AI299" s="23"/>
      <c r="AJ299" s="5"/>
      <c r="AK299" s="5"/>
      <c r="AL299" s="5"/>
      <c r="AM299" s="5">
        <v>13802.689999999999</v>
      </c>
      <c r="AN299" s="78"/>
      <c r="AO299" s="70">
        <f t="shared" si="59"/>
        <v>71670.013220553708</v>
      </c>
      <c r="AP299" s="5">
        <v>35001.742070154156</v>
      </c>
      <c r="AQ299" s="5">
        <v>10556.04248116398</v>
      </c>
      <c r="AR299" s="5">
        <v>4504.1526159307723</v>
      </c>
      <c r="AS299" s="5">
        <v>508.90902227583166</v>
      </c>
      <c r="AT299" s="5">
        <v>7463.0449909101217</v>
      </c>
      <c r="AU299" s="5">
        <v>2359.4149411949484</v>
      </c>
      <c r="AV299" s="5">
        <v>9262.9854401118791</v>
      </c>
      <c r="AW299" s="5">
        <v>344.94720560041969</v>
      </c>
      <c r="AX299" s="5">
        <v>895.82512022483695</v>
      </c>
      <c r="AY299" s="53">
        <v>772.94933298677381</v>
      </c>
      <c r="AZ299" s="54">
        <v>8492.8878824980802</v>
      </c>
      <c r="BA299" s="22">
        <f t="shared" si="60"/>
        <v>262693.58089841448</v>
      </c>
    </row>
    <row r="300" spans="1:53" s="2" customFormat="1" outlineLevel="1">
      <c r="A300" s="34">
        <f t="shared" si="63"/>
        <v>294</v>
      </c>
      <c r="B300" s="35" t="s">
        <v>12</v>
      </c>
      <c r="C300" s="87">
        <v>27</v>
      </c>
      <c r="D300" s="36"/>
      <c r="E300" s="37">
        <v>2353</v>
      </c>
      <c r="F300" s="47">
        <f t="shared" si="54"/>
        <v>78732.90934527012</v>
      </c>
      <c r="G300" s="5">
        <v>59974.776762880276</v>
      </c>
      <c r="H300" s="5">
        <f t="shared" si="61"/>
        <v>18112.382582389844</v>
      </c>
      <c r="I300" s="5">
        <v>27</v>
      </c>
      <c r="J300" s="5"/>
      <c r="K300" s="48">
        <v>618.75</v>
      </c>
      <c r="L300" s="21">
        <f t="shared" si="55"/>
        <v>0</v>
      </c>
      <c r="M300" s="5"/>
      <c r="N300" s="23"/>
      <c r="O300" s="56"/>
      <c r="P300" s="21">
        <v>33737.753897106231</v>
      </c>
      <c r="Q300" s="5">
        <v>7247.6330189701021</v>
      </c>
      <c r="R300" s="5">
        <v>279.55935679104675</v>
      </c>
      <c r="S300" s="48">
        <f t="shared" si="56"/>
        <v>41264.946272867383</v>
      </c>
      <c r="T300" s="57">
        <f>'[1]дератизация '!$K$42</f>
        <v>483.44914965808675</v>
      </c>
      <c r="U300" s="5">
        <f>[1]дезинсекция!$F$38</f>
        <v>422.64000000000004</v>
      </c>
      <c r="V300" s="5">
        <v>6064.9079999999994</v>
      </c>
      <c r="W300" s="15">
        <f t="shared" si="57"/>
        <v>51184.913846076655</v>
      </c>
      <c r="X300" s="5">
        <v>26039.915637206388</v>
      </c>
      <c r="Y300" s="5">
        <f t="shared" si="58"/>
        <v>7864.0545224363286</v>
      </c>
      <c r="Z300" s="4">
        <v>12426.980533957474</v>
      </c>
      <c r="AA300" s="23">
        <v>2070.9603635971844</v>
      </c>
      <c r="AB300" s="23">
        <v>0</v>
      </c>
      <c r="AC300" s="5">
        <v>810.33290110684618</v>
      </c>
      <c r="AD300" s="23"/>
      <c r="AE300" s="5"/>
      <c r="AF300" s="23"/>
      <c r="AG300" s="5">
        <v>499.5</v>
      </c>
      <c r="AH300" s="23">
        <v>1473.1698877724302</v>
      </c>
      <c r="AI300" s="23"/>
      <c r="AJ300" s="5"/>
      <c r="AK300" s="5"/>
      <c r="AL300" s="5"/>
      <c r="AM300" s="5">
        <v>4150.8899999999994</v>
      </c>
      <c r="AN300" s="78"/>
      <c r="AO300" s="70">
        <f t="shared" si="59"/>
        <v>66555.97959900659</v>
      </c>
      <c r="AP300" s="5">
        <v>32504.183081171654</v>
      </c>
      <c r="AQ300" s="5">
        <v>9802.8131494904301</v>
      </c>
      <c r="AR300" s="5">
        <v>4182.7575599041384</v>
      </c>
      <c r="AS300" s="5">
        <v>472.59567819679211</v>
      </c>
      <c r="AT300" s="5">
        <v>6930.517350860966</v>
      </c>
      <c r="AU300" s="5">
        <v>2191.0582353112768</v>
      </c>
      <c r="AV300" s="5">
        <v>8602.0225513391943</v>
      </c>
      <c r="AW300" s="5">
        <v>320.33340231185866</v>
      </c>
      <c r="AX300" s="5">
        <v>831.90327093260771</v>
      </c>
      <c r="AY300" s="53">
        <v>717.79531948767794</v>
      </c>
      <c r="AZ300" s="54">
        <v>7886.8755180037824</v>
      </c>
      <c r="BA300" s="22">
        <f t="shared" si="60"/>
        <v>256747.51173088263</v>
      </c>
    </row>
    <row r="301" spans="1:53" s="2" customFormat="1" outlineLevel="1">
      <c r="A301" s="34">
        <f t="shared" si="63"/>
        <v>295</v>
      </c>
      <c r="B301" s="35" t="s">
        <v>94</v>
      </c>
      <c r="C301" s="87">
        <v>28</v>
      </c>
      <c r="D301" s="36"/>
      <c r="E301" s="37">
        <v>3148.82</v>
      </c>
      <c r="F301" s="47">
        <f t="shared" si="54"/>
        <v>91171.002042155917</v>
      </c>
      <c r="G301" s="5">
        <v>68589.187436371663</v>
      </c>
      <c r="H301" s="5">
        <f t="shared" si="61"/>
        <v>20713.934605784241</v>
      </c>
      <c r="I301" s="5">
        <v>71</v>
      </c>
      <c r="J301" s="5"/>
      <c r="K301" s="48">
        <v>1796.88</v>
      </c>
      <c r="L301" s="21">
        <f t="shared" si="55"/>
        <v>0</v>
      </c>
      <c r="M301" s="5"/>
      <c r="N301" s="23"/>
      <c r="O301" s="56"/>
      <c r="P301" s="21">
        <v>45148.369836925645</v>
      </c>
      <c r="Q301" s="5">
        <v>9698.8915438986132</v>
      </c>
      <c r="R301" s="5">
        <v>214.38252387984718</v>
      </c>
      <c r="S301" s="48">
        <f t="shared" si="56"/>
        <v>55061.643904704106</v>
      </c>
      <c r="T301" s="57">
        <f>'[1]дератизация '!$K$44</f>
        <v>1429.5517232010629</v>
      </c>
      <c r="U301" s="5">
        <f>[1]дезинсекция!$F$40</f>
        <v>1249.74</v>
      </c>
      <c r="V301" s="5">
        <v>6255.7644</v>
      </c>
      <c r="W301" s="15">
        <f t="shared" si="57"/>
        <v>161917.91219535048</v>
      </c>
      <c r="X301" s="5">
        <v>101582.20069648081</v>
      </c>
      <c r="Y301" s="5">
        <f t="shared" si="58"/>
        <v>30677.824610337204</v>
      </c>
      <c r="Z301" s="4">
        <v>23164.678786628123</v>
      </c>
      <c r="AA301" s="23">
        <v>2771.3903153855022</v>
      </c>
      <c r="AB301" s="23">
        <v>0</v>
      </c>
      <c r="AC301" s="5">
        <v>1084.3996794149</v>
      </c>
      <c r="AD301" s="23"/>
      <c r="AE301" s="5"/>
      <c r="AF301" s="23"/>
      <c r="AG301" s="5">
        <v>666</v>
      </c>
      <c r="AH301" s="23">
        <v>1971.4181071039459</v>
      </c>
      <c r="AI301" s="23"/>
      <c r="AJ301" s="5"/>
      <c r="AK301" s="5"/>
      <c r="AL301" s="5"/>
      <c r="AM301" s="5">
        <v>8543.68</v>
      </c>
      <c r="AN301" s="78"/>
      <c r="AO301" s="70">
        <f t="shared" si="59"/>
        <v>89066.213209070949</v>
      </c>
      <c r="AP301" s="5">
        <v>43497.58681243303</v>
      </c>
      <c r="AQ301" s="5">
        <v>13118.272036284936</v>
      </c>
      <c r="AR301" s="5">
        <v>5597.4290946780084</v>
      </c>
      <c r="AS301" s="5">
        <v>632.43464658717517</v>
      </c>
      <c r="AT301" s="5">
        <v>9274.5225859490147</v>
      </c>
      <c r="AU301" s="5">
        <v>2932.1070941406106</v>
      </c>
      <c r="AV301" s="5">
        <v>11511.355992396042</v>
      </c>
      <c r="AW301" s="5">
        <v>428.67497826928474</v>
      </c>
      <c r="AX301" s="5">
        <v>1113.2654728338352</v>
      </c>
      <c r="AY301" s="53">
        <v>960.56449549901856</v>
      </c>
      <c r="AZ301" s="54">
        <v>10554.335473268455</v>
      </c>
      <c r="BA301" s="22">
        <f t="shared" si="60"/>
        <v>425249.84294775093</v>
      </c>
    </row>
    <row r="302" spans="1:53" s="2" customFormat="1" outlineLevel="1">
      <c r="A302" s="34">
        <f t="shared" si="63"/>
        <v>296</v>
      </c>
      <c r="B302" s="35" t="s">
        <v>41</v>
      </c>
      <c r="C302" s="87">
        <v>17</v>
      </c>
      <c r="D302" s="36"/>
      <c r="E302" s="37">
        <v>2414.6999999999998</v>
      </c>
      <c r="F302" s="47">
        <f t="shared" si="54"/>
        <v>59037.637319501708</v>
      </c>
      <c r="G302" s="5">
        <v>44198.646174732494</v>
      </c>
      <c r="H302" s="5">
        <f t="shared" si="61"/>
        <v>13347.991144769212</v>
      </c>
      <c r="I302" s="5">
        <v>516</v>
      </c>
      <c r="J302" s="5"/>
      <c r="K302" s="48">
        <v>975</v>
      </c>
      <c r="L302" s="21">
        <f t="shared" si="55"/>
        <v>0</v>
      </c>
      <c r="M302" s="5"/>
      <c r="N302" s="23"/>
      <c r="O302" s="56"/>
      <c r="P302" s="21">
        <v>34622.42003201972</v>
      </c>
      <c r="Q302" s="5">
        <v>7437.6793246524021</v>
      </c>
      <c r="R302" s="5">
        <v>214.04515129081196</v>
      </c>
      <c r="S302" s="48">
        <f t="shared" si="56"/>
        <v>42274.144507962934</v>
      </c>
      <c r="T302" s="57">
        <f>'[1]дератизация '!$K$52</f>
        <v>988.31171991431711</v>
      </c>
      <c r="U302" s="5">
        <f>[1]дезинсекция!$F$48</f>
        <v>864</v>
      </c>
      <c r="V302" s="5">
        <v>3703.2826</v>
      </c>
      <c r="W302" s="15">
        <f t="shared" si="57"/>
        <v>98049.319974126527</v>
      </c>
      <c r="X302" s="5">
        <v>63460.374940344052</v>
      </c>
      <c r="Y302" s="5">
        <f t="shared" si="58"/>
        <v>19165.033231983904</v>
      </c>
      <c r="Z302" s="4">
        <v>10455.766593857676</v>
      </c>
      <c r="AA302" s="23">
        <v>2125.2647641215985</v>
      </c>
      <c r="AB302" s="23">
        <v>0</v>
      </c>
      <c r="AC302" s="5">
        <v>831.58132439553833</v>
      </c>
      <c r="AD302" s="23"/>
      <c r="AE302" s="5"/>
      <c r="AF302" s="23"/>
      <c r="AG302" s="5">
        <v>499.5</v>
      </c>
      <c r="AH302" s="23">
        <v>1511.7991194237516</v>
      </c>
      <c r="AI302" s="23"/>
      <c r="AJ302" s="5"/>
      <c r="AK302" s="5"/>
      <c r="AL302" s="5"/>
      <c r="AM302" s="5">
        <v>6408.2199999999993</v>
      </c>
      <c r="AN302" s="78"/>
      <c r="AO302" s="70">
        <f t="shared" si="59"/>
        <v>68301.200143527924</v>
      </c>
      <c r="AP302" s="5">
        <v>33356.50271402685</v>
      </c>
      <c r="AQ302" s="5">
        <v>10059.8609911069</v>
      </c>
      <c r="AR302" s="5">
        <v>4292.4371780282718</v>
      </c>
      <c r="AS302" s="5">
        <v>484.98800856004834</v>
      </c>
      <c r="AT302" s="5">
        <v>7112.2482988202173</v>
      </c>
      <c r="AU302" s="5">
        <v>2248.5118235470209</v>
      </c>
      <c r="AV302" s="5">
        <v>8827.5834486692511</v>
      </c>
      <c r="AW302" s="5">
        <v>328.7331349606651</v>
      </c>
      <c r="AX302" s="5">
        <v>853.71730910368365</v>
      </c>
      <c r="AY302" s="53">
        <v>736.61723670501306</v>
      </c>
      <c r="AZ302" s="54">
        <v>8093.6839410640587</v>
      </c>
      <c r="BA302" s="22">
        <f t="shared" si="60"/>
        <v>287719.80020609748</v>
      </c>
    </row>
    <row r="303" spans="1:53" s="2" customFormat="1" outlineLevel="1">
      <c r="A303" s="34">
        <f t="shared" si="63"/>
        <v>297</v>
      </c>
      <c r="B303" s="35" t="s">
        <v>41</v>
      </c>
      <c r="C303" s="87">
        <v>19</v>
      </c>
      <c r="D303" s="36"/>
      <c r="E303" s="37">
        <v>2410.9</v>
      </c>
      <c r="F303" s="47">
        <f t="shared" si="54"/>
        <v>58458.076495459762</v>
      </c>
      <c r="G303" s="5">
        <v>44129.091010337761</v>
      </c>
      <c r="H303" s="5">
        <f t="shared" si="61"/>
        <v>13326.985485122003</v>
      </c>
      <c r="I303" s="5">
        <v>27</v>
      </c>
      <c r="J303" s="5"/>
      <c r="K303" s="48">
        <v>975</v>
      </c>
      <c r="L303" s="21">
        <f t="shared" si="55"/>
        <v>0</v>
      </c>
      <c r="M303" s="5"/>
      <c r="N303" s="23"/>
      <c r="O303" s="56"/>
      <c r="P303" s="21">
        <v>34567.934921603664</v>
      </c>
      <c r="Q303" s="5">
        <v>7425.9746899426355</v>
      </c>
      <c r="R303" s="5">
        <v>231.58675027543947</v>
      </c>
      <c r="S303" s="48">
        <f t="shared" si="56"/>
        <v>42225.496361821744</v>
      </c>
      <c r="T303" s="57">
        <f>'[1]дератизация '!$K$54</f>
        <v>1068.2002506073907</v>
      </c>
      <c r="U303" s="5">
        <f>[1]дезинсекция!$F$50</f>
        <v>933.83999999999992</v>
      </c>
      <c r="V303" s="5">
        <v>3629.57206</v>
      </c>
      <c r="W303" s="15">
        <f t="shared" si="57"/>
        <v>71763.613740894158</v>
      </c>
      <c r="X303" s="5">
        <v>42958.17665479843</v>
      </c>
      <c r="Y303" s="5">
        <f t="shared" si="58"/>
        <v>12973.369349749126</v>
      </c>
      <c r="Z303" s="4">
        <v>10870.954810589918</v>
      </c>
      <c r="AA303" s="23">
        <v>2121.9202467473237</v>
      </c>
      <c r="AB303" s="23">
        <v>0</v>
      </c>
      <c r="AC303" s="5">
        <v>830.27266947662383</v>
      </c>
      <c r="AD303" s="23"/>
      <c r="AE303" s="5"/>
      <c r="AF303" s="23"/>
      <c r="AG303" s="5">
        <v>499.5</v>
      </c>
      <c r="AH303" s="23">
        <v>1509.4200095327467</v>
      </c>
      <c r="AI303" s="23"/>
      <c r="AJ303" s="5"/>
      <c r="AK303" s="5"/>
      <c r="AL303" s="5"/>
      <c r="AM303" s="5">
        <v>6715.7300000000005</v>
      </c>
      <c r="AN303" s="78"/>
      <c r="AO303" s="70">
        <f t="shared" si="59"/>
        <v>68193.71492360605</v>
      </c>
      <c r="AP303" s="5">
        <v>33304.009770674347</v>
      </c>
      <c r="AQ303" s="5">
        <v>10044.029843649163</v>
      </c>
      <c r="AR303" s="5">
        <v>4285.6821934436421</v>
      </c>
      <c r="AS303" s="5">
        <v>484.22478562033416</v>
      </c>
      <c r="AT303" s="5">
        <v>7101.0557931112216</v>
      </c>
      <c r="AU303" s="5">
        <v>2244.9733529587584</v>
      </c>
      <c r="AV303" s="5">
        <v>8813.6915295468207</v>
      </c>
      <c r="AW303" s="5">
        <v>328.21580944906935</v>
      </c>
      <c r="AX303" s="5">
        <v>852.37381890838265</v>
      </c>
      <c r="AY303" s="53">
        <v>735.45802624430223</v>
      </c>
      <c r="AZ303" s="54">
        <v>8080.9469555271235</v>
      </c>
      <c r="BA303" s="22">
        <f t="shared" si="60"/>
        <v>261069.19078791622</v>
      </c>
    </row>
    <row r="304" spans="1:53" s="2" customFormat="1" outlineLevel="1">
      <c r="A304" s="34">
        <f t="shared" si="63"/>
        <v>298</v>
      </c>
      <c r="B304" s="35" t="s">
        <v>63</v>
      </c>
      <c r="C304" s="87" t="s">
        <v>95</v>
      </c>
      <c r="D304" s="36"/>
      <c r="E304" s="37">
        <v>2608.48</v>
      </c>
      <c r="F304" s="47">
        <f t="shared" si="54"/>
        <v>127052.01251227449</v>
      </c>
      <c r="G304" s="5">
        <v>94593.327582392085</v>
      </c>
      <c r="H304" s="5">
        <f t="shared" si="61"/>
        <v>28567.184929882409</v>
      </c>
      <c r="I304" s="5">
        <v>0</v>
      </c>
      <c r="J304" s="5"/>
      <c r="K304" s="48">
        <v>3891.5</v>
      </c>
      <c r="L304" s="21">
        <f t="shared" si="55"/>
        <v>0</v>
      </c>
      <c r="M304" s="5"/>
      <c r="N304" s="23"/>
      <c r="O304" s="56"/>
      <c r="P304" s="21">
        <v>37400.873899500068</v>
      </c>
      <c r="Q304" s="5">
        <v>8034.5540915100428</v>
      </c>
      <c r="R304" s="5">
        <v>113.68302081104399</v>
      </c>
      <c r="S304" s="48">
        <f t="shared" si="56"/>
        <v>45549.111011821151</v>
      </c>
      <c r="T304" s="57">
        <f>'[1]дератизация '!$K$61</f>
        <v>1262.9800187405042</v>
      </c>
      <c r="U304" s="5">
        <f>[1]дезинсекция!$F$57</f>
        <v>1104.1199999999999</v>
      </c>
      <c r="V304" s="5">
        <v>2280.85536</v>
      </c>
      <c r="W304" s="15">
        <f t="shared" si="57"/>
        <v>100742.90002523651</v>
      </c>
      <c r="X304" s="5">
        <v>63162.473167957083</v>
      </c>
      <c r="Y304" s="5">
        <f t="shared" si="58"/>
        <v>19075.066896723038</v>
      </c>
      <c r="Z304" s="4">
        <v>13012.105373233062</v>
      </c>
      <c r="AA304" s="23">
        <v>2295.8175474866057</v>
      </c>
      <c r="AB304" s="23">
        <v>0</v>
      </c>
      <c r="AC304" s="5">
        <v>898.31583760271405</v>
      </c>
      <c r="AD304" s="23"/>
      <c r="AE304" s="5"/>
      <c r="AF304" s="23"/>
      <c r="AG304" s="5">
        <v>666</v>
      </c>
      <c r="AH304" s="23">
        <v>1633.1212022340114</v>
      </c>
      <c r="AI304" s="23"/>
      <c r="AJ304" s="5"/>
      <c r="AK304" s="5"/>
      <c r="AL304" s="5"/>
      <c r="AM304" s="5">
        <v>10672.880000000001</v>
      </c>
      <c r="AN304" s="78"/>
      <c r="AO304" s="70">
        <f t="shared" si="59"/>
        <v>73782.380647860904</v>
      </c>
      <c r="AP304" s="5">
        <v>36033.366546355559</v>
      </c>
      <c r="AQ304" s="5">
        <v>10867.166189622947</v>
      </c>
      <c r="AR304" s="5">
        <v>4636.9058392939851</v>
      </c>
      <c r="AS304" s="5">
        <v>523.90836152263842</v>
      </c>
      <c r="AT304" s="5">
        <v>7683.007182054318</v>
      </c>
      <c r="AU304" s="5">
        <v>2428.955200019022</v>
      </c>
      <c r="AV304" s="5">
        <v>9535.9982085496213</v>
      </c>
      <c r="AW304" s="5">
        <v>355.1140132862036</v>
      </c>
      <c r="AX304" s="5">
        <v>922.22823806302119</v>
      </c>
      <c r="AY304" s="53">
        <v>795.7308690935904</v>
      </c>
      <c r="AZ304" s="54">
        <v>8743.2031666818984</v>
      </c>
      <c r="BA304" s="22">
        <f t="shared" si="60"/>
        <v>371190.44274261541</v>
      </c>
    </row>
    <row r="305" spans="1:53" s="2" customFormat="1" outlineLevel="1">
      <c r="A305" s="34">
        <f t="shared" si="63"/>
        <v>299</v>
      </c>
      <c r="B305" s="35" t="s">
        <v>63</v>
      </c>
      <c r="C305" s="87">
        <v>14</v>
      </c>
      <c r="D305" s="36"/>
      <c r="E305" s="37">
        <v>1280.47</v>
      </c>
      <c r="F305" s="47">
        <f t="shared" si="54"/>
        <v>63306.945415181312</v>
      </c>
      <c r="G305" s="5">
        <v>46434.673897988716</v>
      </c>
      <c r="H305" s="5">
        <f t="shared" si="61"/>
        <v>14023.271517192592</v>
      </c>
      <c r="I305" s="5">
        <v>0</v>
      </c>
      <c r="J305" s="5"/>
      <c r="K305" s="48">
        <v>2849</v>
      </c>
      <c r="L305" s="21">
        <f t="shared" si="55"/>
        <v>0</v>
      </c>
      <c r="M305" s="5"/>
      <c r="N305" s="23"/>
      <c r="O305" s="56"/>
      <c r="P305" s="21">
        <v>18359.618245910588</v>
      </c>
      <c r="Q305" s="5">
        <v>3944.0614754783874</v>
      </c>
      <c r="R305" s="5">
        <v>169.90261148335756</v>
      </c>
      <c r="S305" s="48">
        <f t="shared" si="56"/>
        <v>22473.582332872331</v>
      </c>
      <c r="T305" s="57">
        <f>'[1]дератизация '!$K$62</f>
        <v>658.46268339291362</v>
      </c>
      <c r="U305" s="5">
        <f>[1]дезинсекция!$F$58</f>
        <v>575.64</v>
      </c>
      <c r="V305" s="5">
        <v>1068.0216</v>
      </c>
      <c r="W305" s="15">
        <f t="shared" si="57"/>
        <v>17546.900008141172</v>
      </c>
      <c r="X305" s="5">
        <v>8344.15869142054</v>
      </c>
      <c r="Y305" s="5">
        <f t="shared" si="58"/>
        <v>2519.9359248090032</v>
      </c>
      <c r="Z305" s="4">
        <v>3980.1668739126762</v>
      </c>
      <c r="AA305" s="23">
        <v>1126.987937431061</v>
      </c>
      <c r="AB305" s="23">
        <v>0</v>
      </c>
      <c r="AC305" s="5">
        <v>440.97193790067291</v>
      </c>
      <c r="AD305" s="23"/>
      <c r="AE305" s="5"/>
      <c r="AF305" s="23"/>
      <c r="AG305" s="5">
        <v>333</v>
      </c>
      <c r="AH305" s="23">
        <v>801.6786426672179</v>
      </c>
      <c r="AI305" s="23"/>
      <c r="AJ305" s="5"/>
      <c r="AK305" s="5"/>
      <c r="AL305" s="5"/>
      <c r="AM305" s="5">
        <v>5890.9400000000005</v>
      </c>
      <c r="AN305" s="78"/>
      <c r="AO305" s="70">
        <f t="shared" si="59"/>
        <v>36218.841987734799</v>
      </c>
      <c r="AP305" s="5">
        <v>17688.32609857538</v>
      </c>
      <c r="AQ305" s="5">
        <v>5334.5551013718705</v>
      </c>
      <c r="AR305" s="5">
        <v>2276.1987134426058</v>
      </c>
      <c r="AS305" s="5">
        <v>257.18002042526405</v>
      </c>
      <c r="AT305" s="5">
        <v>3771.4915224211391</v>
      </c>
      <c r="AU305" s="5">
        <v>1192.3435353034554</v>
      </c>
      <c r="AV305" s="5">
        <v>4681.1014943957907</v>
      </c>
      <c r="AW305" s="5">
        <v>174.32099942977715</v>
      </c>
      <c r="AX305" s="5">
        <v>452.71023430984957</v>
      </c>
      <c r="AY305" s="53">
        <v>390.61426805966295</v>
      </c>
      <c r="AZ305" s="54">
        <v>4291.9283869691044</v>
      </c>
      <c r="BA305" s="22">
        <f t="shared" si="60"/>
        <v>152031.26241429162</v>
      </c>
    </row>
    <row r="306" spans="1:53" s="2" customFormat="1" outlineLevel="1">
      <c r="A306" s="34">
        <f t="shared" si="63"/>
        <v>300</v>
      </c>
      <c r="B306" s="35" t="s">
        <v>96</v>
      </c>
      <c r="C306" s="87">
        <v>1</v>
      </c>
      <c r="D306" s="36"/>
      <c r="E306" s="37">
        <v>1913.7</v>
      </c>
      <c r="F306" s="47">
        <f t="shared" si="54"/>
        <v>88048.685947555961</v>
      </c>
      <c r="G306" s="5">
        <v>48502.089801855407</v>
      </c>
      <c r="H306" s="5">
        <f t="shared" si="61"/>
        <v>14647.631120160333</v>
      </c>
      <c r="I306" s="5">
        <v>0</v>
      </c>
      <c r="J306" s="5">
        <v>24898.965025540227</v>
      </c>
      <c r="K306" s="48">
        <v>0</v>
      </c>
      <c r="L306" s="21">
        <f t="shared" si="55"/>
        <v>24211.610223348678</v>
      </c>
      <c r="M306" s="5">
        <v>18595.706776765499</v>
      </c>
      <c r="N306" s="5">
        <f t="shared" ref="N306:N309" si="64">M306*0.302</f>
        <v>5615.9034465831801</v>
      </c>
      <c r="O306" s="56"/>
      <c r="P306" s="21">
        <v>27438.988369269951</v>
      </c>
      <c r="Q306" s="5">
        <v>5894.5156431802316</v>
      </c>
      <c r="R306" s="5">
        <v>168.00977369434929</v>
      </c>
      <c r="S306" s="48">
        <f t="shared" si="56"/>
        <v>33501.513786144533</v>
      </c>
      <c r="T306" s="57">
        <f>'[1]дератизация '!$K$63</f>
        <v>1338.3387873839708</v>
      </c>
      <c r="U306" s="5">
        <f>[1]дезинсекция!$F$59</f>
        <v>1170</v>
      </c>
      <c r="V306" s="5">
        <v>3146.83025</v>
      </c>
      <c r="W306" s="15">
        <f t="shared" si="57"/>
        <v>38154.453517969298</v>
      </c>
      <c r="X306" s="5">
        <v>20689.695066876466</v>
      </c>
      <c r="Y306" s="5">
        <f t="shared" si="58"/>
        <v>6248.2879101966928</v>
      </c>
      <c r="Z306" s="4">
        <v>7175.4762209241053</v>
      </c>
      <c r="AA306" s="23">
        <v>1684.3165524079607</v>
      </c>
      <c r="AB306" s="23">
        <v>0</v>
      </c>
      <c r="AC306" s="5">
        <v>659.04550482285231</v>
      </c>
      <c r="AD306" s="23"/>
      <c r="AE306" s="5"/>
      <c r="AF306" s="23"/>
      <c r="AG306" s="5">
        <v>499.5</v>
      </c>
      <c r="AH306" s="23">
        <v>1198.1322627412237</v>
      </c>
      <c r="AI306" s="23"/>
      <c r="AJ306" s="5"/>
      <c r="AK306" s="5"/>
      <c r="AL306" s="5"/>
      <c r="AM306" s="5">
        <v>3760.1600000000003</v>
      </c>
      <c r="AN306" s="78"/>
      <c r="AO306" s="70">
        <f t="shared" si="59"/>
        <v>54130.122464351422</v>
      </c>
      <c r="AP306" s="5">
        <v>26435.722550972452</v>
      </c>
      <c r="AQ306" s="5">
        <v>7972.6491815468898</v>
      </c>
      <c r="AR306" s="5">
        <v>3401.8457893703994</v>
      </c>
      <c r="AS306" s="5">
        <v>384.36308940297533</v>
      </c>
      <c r="AT306" s="5">
        <v>5636.6047829760428</v>
      </c>
      <c r="AU306" s="5">
        <v>1781.9924117786616</v>
      </c>
      <c r="AV306" s="5">
        <v>6996.0435854219359</v>
      </c>
      <c r="AW306" s="5">
        <v>260.52785040552652</v>
      </c>
      <c r="AX306" s="5">
        <v>676.58873335475198</v>
      </c>
      <c r="AY306" s="53">
        <v>583.78448912178897</v>
      </c>
      <c r="AZ306" s="54">
        <v>6414.4129531678009</v>
      </c>
      <c r="BA306" s="22">
        <f t="shared" si="60"/>
        <v>253876.12792992167</v>
      </c>
    </row>
    <row r="307" spans="1:53" s="2" customFormat="1" outlineLevel="1">
      <c r="A307" s="34">
        <f t="shared" si="63"/>
        <v>301</v>
      </c>
      <c r="B307" s="35" t="s">
        <v>96</v>
      </c>
      <c r="C307" s="87">
        <v>3</v>
      </c>
      <c r="D307" s="36"/>
      <c r="E307" s="37">
        <v>1892.38</v>
      </c>
      <c r="F307" s="47">
        <f t="shared" si="54"/>
        <v>87067.760000750364</v>
      </c>
      <c r="G307" s="5">
        <v>47961.741495132548</v>
      </c>
      <c r="H307" s="5">
        <f t="shared" si="61"/>
        <v>14484.445931530028</v>
      </c>
      <c r="I307" s="5">
        <v>0</v>
      </c>
      <c r="J307" s="5">
        <v>24621.572574087793</v>
      </c>
      <c r="K307" s="48">
        <v>0</v>
      </c>
      <c r="L307" s="21">
        <f t="shared" si="55"/>
        <v>23941.875400773679</v>
      </c>
      <c r="M307" s="5">
        <v>18388.537174173332</v>
      </c>
      <c r="N307" s="5">
        <f t="shared" si="64"/>
        <v>5553.3382266003464</v>
      </c>
      <c r="O307" s="56"/>
      <c r="P307" s="21">
        <v>27133.298223461916</v>
      </c>
      <c r="Q307" s="5">
        <v>5828.8464821243697</v>
      </c>
      <c r="R307" s="5">
        <v>200.4730071629649</v>
      </c>
      <c r="S307" s="48">
        <f t="shared" si="56"/>
        <v>33162.617712749256</v>
      </c>
      <c r="T307" s="57">
        <f>'[1]дератизация '!$K$64</f>
        <v>672.46376609169977</v>
      </c>
      <c r="U307" s="5">
        <f>[1]дезинсекция!$F$60</f>
        <v>587.88000000000011</v>
      </c>
      <c r="V307" s="5">
        <v>3031.0164</v>
      </c>
      <c r="W307" s="15">
        <f t="shared" si="57"/>
        <v>82721.332120387582</v>
      </c>
      <c r="X307" s="5">
        <v>39815.350771586862</v>
      </c>
      <c r="Y307" s="5">
        <f t="shared" si="58"/>
        <v>12024.235933019232</v>
      </c>
      <c r="Z307" s="4">
        <v>26880.205900063938</v>
      </c>
      <c r="AA307" s="23">
        <v>1665.5520496659751</v>
      </c>
      <c r="AB307" s="23">
        <v>0</v>
      </c>
      <c r="AC307" s="5">
        <v>651.70326196199471</v>
      </c>
      <c r="AD307" s="23"/>
      <c r="AE307" s="5"/>
      <c r="AF307" s="23"/>
      <c r="AG307" s="5">
        <v>499.5</v>
      </c>
      <c r="AH307" s="23">
        <v>1184.7842040895841</v>
      </c>
      <c r="AI307" s="23"/>
      <c r="AJ307" s="5"/>
      <c r="AK307" s="5"/>
      <c r="AL307" s="5"/>
      <c r="AM307" s="5">
        <v>5779.47</v>
      </c>
      <c r="AN307" s="78"/>
      <c r="AO307" s="70">
        <f t="shared" si="59"/>
        <v>53527.073809421214</v>
      </c>
      <c r="AP307" s="5">
        <v>26141.209510899957</v>
      </c>
      <c r="AQ307" s="5">
        <v>7883.8281121260925</v>
      </c>
      <c r="AR307" s="5">
        <v>3363.9467705955776</v>
      </c>
      <c r="AS307" s="5">
        <v>380.08100701489394</v>
      </c>
      <c r="AT307" s="5">
        <v>5573.8089351560884</v>
      </c>
      <c r="AU307" s="5">
        <v>1762.1397294255651</v>
      </c>
      <c r="AV307" s="5">
        <v>6918.1026076086973</v>
      </c>
      <c r="AW307" s="5">
        <v>257.62538200888872</v>
      </c>
      <c r="AX307" s="5">
        <v>669.05104625900913</v>
      </c>
      <c r="AY307" s="53">
        <v>577.28070832643095</v>
      </c>
      <c r="AZ307" s="54">
        <v>6342.9517606289828</v>
      </c>
      <c r="BA307" s="22">
        <f t="shared" si="60"/>
        <v>296834.4409708028</v>
      </c>
    </row>
    <row r="308" spans="1:53" s="2" customFormat="1" outlineLevel="1">
      <c r="A308" s="34">
        <f t="shared" si="63"/>
        <v>302</v>
      </c>
      <c r="B308" s="35" t="s">
        <v>96</v>
      </c>
      <c r="C308" s="87">
        <v>4</v>
      </c>
      <c r="D308" s="36"/>
      <c r="E308" s="37">
        <v>2258.0300000000002</v>
      </c>
      <c r="F308" s="47">
        <f t="shared" si="54"/>
        <v>104385.19210438408</v>
      </c>
      <c r="G308" s="5">
        <v>57229.019091437309</v>
      </c>
      <c r="H308" s="5">
        <f t="shared" si="61"/>
        <v>17283.163765614067</v>
      </c>
      <c r="I308" s="5">
        <v>494</v>
      </c>
      <c r="J308" s="5">
        <v>29379.009247332709</v>
      </c>
      <c r="K308" s="48">
        <v>0</v>
      </c>
      <c r="L308" s="21">
        <f t="shared" si="55"/>
        <v>28567.979428660728</v>
      </c>
      <c r="M308" s="5">
        <v>21941.612464409161</v>
      </c>
      <c r="N308" s="5">
        <f t="shared" si="64"/>
        <v>6626.366964251567</v>
      </c>
      <c r="O308" s="56"/>
      <c r="P308" s="21">
        <v>32376.056282313122</v>
      </c>
      <c r="Q308" s="5">
        <v>6955.1095562367436</v>
      </c>
      <c r="R308" s="5">
        <v>133.73271864836784</v>
      </c>
      <c r="S308" s="48">
        <f t="shared" si="56"/>
        <v>39464.898557198234</v>
      </c>
      <c r="T308" s="57">
        <f>'[1]дератизация '!$K$65</f>
        <v>968.75138379101281</v>
      </c>
      <c r="U308" s="5">
        <f>[1]дезинсекция!$F$61</f>
        <v>846.9</v>
      </c>
      <c r="V308" s="5">
        <v>3444.5743499999999</v>
      </c>
      <c r="W308" s="15">
        <f t="shared" si="57"/>
        <v>125980.76519958524</v>
      </c>
      <c r="X308" s="5">
        <v>75213.344378273716</v>
      </c>
      <c r="Y308" s="5">
        <f t="shared" si="58"/>
        <v>22714.430002238663</v>
      </c>
      <c r="Z308" s="4">
        <v>23374.779203184018</v>
      </c>
      <c r="AA308" s="23">
        <v>1987.3738333248409</v>
      </c>
      <c r="AB308" s="23">
        <v>0</v>
      </c>
      <c r="AC308" s="5">
        <v>777.62685962018361</v>
      </c>
      <c r="AD308" s="23"/>
      <c r="AE308" s="5"/>
      <c r="AF308" s="23"/>
      <c r="AG308" s="5">
        <v>499.5</v>
      </c>
      <c r="AH308" s="23">
        <v>1413.7109229438083</v>
      </c>
      <c r="AI308" s="23"/>
      <c r="AJ308" s="5"/>
      <c r="AK308" s="5"/>
      <c r="AL308" s="5"/>
      <c r="AM308" s="5">
        <v>6408.2199999999993</v>
      </c>
      <c r="AN308" s="78"/>
      <c r="AO308" s="70">
        <f t="shared" si="59"/>
        <v>63869.697668484856</v>
      </c>
      <c r="AP308" s="5">
        <v>31192.273915332778</v>
      </c>
      <c r="AQ308" s="5">
        <v>9407.159445790001</v>
      </c>
      <c r="AR308" s="5">
        <v>4013.9362741140426</v>
      </c>
      <c r="AS308" s="5">
        <v>453.52113014819486</v>
      </c>
      <c r="AT308" s="5">
        <v>6650.7930700231991</v>
      </c>
      <c r="AU308" s="5">
        <v>2102.6244058988195</v>
      </c>
      <c r="AV308" s="5">
        <v>8254.8342463240278</v>
      </c>
      <c r="AW308" s="5">
        <v>307.40434867073787</v>
      </c>
      <c r="AX308" s="5">
        <v>798.32662255161756</v>
      </c>
      <c r="AY308" s="53">
        <v>688.82420963143284</v>
      </c>
      <c r="AZ308" s="54">
        <v>7568.5514347293156</v>
      </c>
      <c r="BA308" s="22">
        <f t="shared" si="60"/>
        <v>381505.53012683342</v>
      </c>
    </row>
    <row r="309" spans="1:53" s="2" customFormat="1" outlineLevel="1">
      <c r="A309" s="34">
        <f t="shared" si="63"/>
        <v>303</v>
      </c>
      <c r="B309" s="35" t="s">
        <v>96</v>
      </c>
      <c r="C309" s="87">
        <v>6</v>
      </c>
      <c r="D309" s="36"/>
      <c r="E309" s="37">
        <v>1506.3</v>
      </c>
      <c r="F309" s="47">
        <f t="shared" si="54"/>
        <v>69304.350547527589</v>
      </c>
      <c r="G309" s="5">
        <v>38176.672345997176</v>
      </c>
      <c r="H309" s="5">
        <f t="shared" si="61"/>
        <v>11529.355048491147</v>
      </c>
      <c r="I309" s="5">
        <v>0</v>
      </c>
      <c r="J309" s="5">
        <v>19598.323153039262</v>
      </c>
      <c r="K309" s="48">
        <v>0</v>
      </c>
      <c r="L309" s="21">
        <f t="shared" si="55"/>
        <v>19057.296587464134</v>
      </c>
      <c r="M309" s="5">
        <v>14636.940543367231</v>
      </c>
      <c r="N309" s="5">
        <f t="shared" si="64"/>
        <v>4420.356044096904</v>
      </c>
      <c r="O309" s="56"/>
      <c r="P309" s="21">
        <v>21597.611005189592</v>
      </c>
      <c r="Q309" s="5">
        <v>4639.6555956118418</v>
      </c>
      <c r="R309" s="5">
        <v>347.84001752137044</v>
      </c>
      <c r="S309" s="48">
        <f t="shared" si="56"/>
        <v>26585.106618322807</v>
      </c>
      <c r="T309" s="57"/>
      <c r="U309" s="5"/>
      <c r="V309" s="5">
        <v>2232.93505</v>
      </c>
      <c r="W309" s="15">
        <f t="shared" si="57"/>
        <v>59087.095357424332</v>
      </c>
      <c r="X309" s="5">
        <v>33719.974647896641</v>
      </c>
      <c r="Y309" s="5">
        <f t="shared" si="58"/>
        <v>10183.432343664785</v>
      </c>
      <c r="Z309" s="4">
        <v>12063.128720059558</v>
      </c>
      <c r="AA309" s="23">
        <v>1325.7490844396254</v>
      </c>
      <c r="AB309" s="23">
        <v>0</v>
      </c>
      <c r="AC309" s="5">
        <v>518.743922200273</v>
      </c>
      <c r="AD309" s="23"/>
      <c r="AE309" s="5"/>
      <c r="AF309" s="23"/>
      <c r="AG309" s="5">
        <v>333</v>
      </c>
      <c r="AH309" s="23">
        <v>943.06663916345576</v>
      </c>
      <c r="AI309" s="23"/>
      <c r="AJ309" s="5"/>
      <c r="AK309" s="5"/>
      <c r="AL309" s="5"/>
      <c r="AM309" s="5">
        <v>3683.3000000000006</v>
      </c>
      <c r="AN309" s="78"/>
      <c r="AO309" s="70">
        <f t="shared" si="59"/>
        <v>42606.5754653564</v>
      </c>
      <c r="AP309" s="5">
        <v>20807.926466285106</v>
      </c>
      <c r="AQ309" s="5">
        <v>6275.3835304196482</v>
      </c>
      <c r="AR309" s="5">
        <v>2677.6403367971111</v>
      </c>
      <c r="AS309" s="5">
        <v>302.5375563399183</v>
      </c>
      <c r="AT309" s="5">
        <v>4436.6503551219166</v>
      </c>
      <c r="AU309" s="5">
        <v>1402.6311176580432</v>
      </c>
      <c r="AV309" s="5">
        <v>5506.6836247693263</v>
      </c>
      <c r="AW309" s="5">
        <v>205.06511003074908</v>
      </c>
      <c r="AX309" s="5">
        <v>532.55244241639889</v>
      </c>
      <c r="AY309" s="53">
        <v>459.50492551818496</v>
      </c>
      <c r="AZ309" s="54">
        <v>5048.8740300761128</v>
      </c>
      <c r="BA309" s="22">
        <f t="shared" si="60"/>
        <v>227605.53365617141</v>
      </c>
    </row>
    <row r="310" spans="1:53" s="2" customFormat="1" outlineLevel="1">
      <c r="A310" s="34">
        <f t="shared" si="63"/>
        <v>304</v>
      </c>
      <c r="B310" s="35" t="s">
        <v>97</v>
      </c>
      <c r="C310" s="87">
        <v>44</v>
      </c>
      <c r="D310" s="36"/>
      <c r="E310" s="37">
        <v>3917.9</v>
      </c>
      <c r="F310" s="47">
        <f t="shared" si="54"/>
        <v>88356.888809361524</v>
      </c>
      <c r="G310" s="5">
        <v>67764.123509494253</v>
      </c>
      <c r="H310" s="5">
        <f t="shared" si="61"/>
        <v>20464.765299867264</v>
      </c>
      <c r="I310" s="5">
        <v>128</v>
      </c>
      <c r="J310" s="5"/>
      <c r="K310" s="48">
        <v>0</v>
      </c>
      <c r="L310" s="21">
        <f t="shared" si="55"/>
        <v>0</v>
      </c>
      <c r="M310" s="5"/>
      <c r="N310" s="23"/>
      <c r="O310" s="56"/>
      <c r="P310" s="21">
        <v>56175.582657659375</v>
      </c>
      <c r="Q310" s="5">
        <v>12067.786402474698</v>
      </c>
      <c r="R310" s="5">
        <v>694.78333421398929</v>
      </c>
      <c r="S310" s="48">
        <f t="shared" si="56"/>
        <v>68938.152394348072</v>
      </c>
      <c r="T310" s="57">
        <f>'[1]дератизация '!$K$77</f>
        <v>2361.6532140452532</v>
      </c>
      <c r="U310" s="5">
        <f>[1]дезинсекция!$F$73</f>
        <v>2064.6</v>
      </c>
      <c r="V310" s="5">
        <v>6588.312179999999</v>
      </c>
      <c r="W310" s="15">
        <f t="shared" si="57"/>
        <v>83217.875639179023</v>
      </c>
      <c r="X310" s="5">
        <v>40599.192213329239</v>
      </c>
      <c r="Y310" s="5">
        <f t="shared" si="58"/>
        <v>12260.956048425431</v>
      </c>
      <c r="Z310" s="4">
        <v>22108.259385461959</v>
      </c>
      <c r="AA310" s="23">
        <v>3448.2854264927369</v>
      </c>
      <c r="AB310" s="23">
        <v>0</v>
      </c>
      <c r="AC310" s="5">
        <v>1349.2576596882759</v>
      </c>
      <c r="AD310" s="23"/>
      <c r="AE310" s="5"/>
      <c r="AF310" s="23"/>
      <c r="AG310" s="5">
        <v>999</v>
      </c>
      <c r="AH310" s="23">
        <v>2452.9249057813877</v>
      </c>
      <c r="AI310" s="23"/>
      <c r="AJ310" s="5"/>
      <c r="AK310" s="5"/>
      <c r="AL310" s="5"/>
      <c r="AM310" s="5">
        <v>14951.899999999998</v>
      </c>
      <c r="AN310" s="78"/>
      <c r="AO310" s="70">
        <f t="shared" si="59"/>
        <v>110820.09029789544</v>
      </c>
      <c r="AP310" s="5">
        <v>54121.605989682277</v>
      </c>
      <c r="AQ310" s="5">
        <v>16322.329638074181</v>
      </c>
      <c r="AR310" s="5">
        <v>6964.5668695063441</v>
      </c>
      <c r="AS310" s="5">
        <v>786.90293565967363</v>
      </c>
      <c r="AT310" s="5">
        <v>11539.767925600587</v>
      </c>
      <c r="AU310" s="5">
        <v>3648.2562941462188</v>
      </c>
      <c r="AV310" s="5">
        <v>14322.934192049226</v>
      </c>
      <c r="AW310" s="5">
        <v>533.37621628458612</v>
      </c>
      <c r="AX310" s="5">
        <v>1385.1737463607581</v>
      </c>
      <c r="AY310" s="53">
        <v>1195.1764905315656</v>
      </c>
      <c r="AZ310" s="54">
        <v>13132.167272412673</v>
      </c>
      <c r="BA310" s="22">
        <f t="shared" si="60"/>
        <v>390431.63980724197</v>
      </c>
    </row>
    <row r="311" spans="1:53" s="2" customFormat="1" outlineLevel="1">
      <c r="A311" s="34">
        <f t="shared" si="63"/>
        <v>305</v>
      </c>
      <c r="B311" s="35" t="s">
        <v>98</v>
      </c>
      <c r="C311" s="87">
        <v>5</v>
      </c>
      <c r="D311" s="36"/>
      <c r="E311" s="37">
        <v>7825.7</v>
      </c>
      <c r="F311" s="47">
        <f t="shared" si="54"/>
        <v>167707.21995455847</v>
      </c>
      <c r="G311" s="5">
        <v>124023.01839827839</v>
      </c>
      <c r="H311" s="5">
        <f t="shared" si="61"/>
        <v>37454.951556280073</v>
      </c>
      <c r="I311" s="5">
        <v>273</v>
      </c>
      <c r="J311" s="5"/>
      <c r="K311" s="48">
        <v>5956.25</v>
      </c>
      <c r="L311" s="21">
        <f t="shared" si="55"/>
        <v>0</v>
      </c>
      <c r="M311" s="5"/>
      <c r="N311" s="23"/>
      <c r="O311" s="56"/>
      <c r="P311" s="21">
        <v>112206.3496271076</v>
      </c>
      <c r="Q311" s="5">
        <v>24104.463117957635</v>
      </c>
      <c r="R311" s="5">
        <v>686.95273885796064</v>
      </c>
      <c r="S311" s="48">
        <f t="shared" si="56"/>
        <v>136997.7654839232</v>
      </c>
      <c r="T311" s="57">
        <f>'[1]дератизация '!$K$83</f>
        <v>4564.9706546292336</v>
      </c>
      <c r="U311" s="5">
        <f>[1]дезинсекция!$F$79</f>
        <v>3990.7799999999997</v>
      </c>
      <c r="V311" s="5"/>
      <c r="W311" s="15">
        <f t="shared" si="57"/>
        <v>243380.61225269077</v>
      </c>
      <c r="X311" s="5">
        <v>146561.24657467552</v>
      </c>
      <c r="Y311" s="5">
        <f t="shared" si="58"/>
        <v>44261.496465552009</v>
      </c>
      <c r="Z311" s="4">
        <v>36244.124294343819</v>
      </c>
      <c r="AA311" s="23">
        <v>6887.6814778591097</v>
      </c>
      <c r="AB311" s="23">
        <v>0</v>
      </c>
      <c r="AC311" s="5">
        <v>2695.037052355226</v>
      </c>
      <c r="AD311" s="23"/>
      <c r="AE311" s="5"/>
      <c r="AF311" s="23"/>
      <c r="AG311" s="5">
        <v>1831.5</v>
      </c>
      <c r="AH311" s="23">
        <v>4899.5263879051026</v>
      </c>
      <c r="AI311" s="23"/>
      <c r="AJ311" s="5"/>
      <c r="AK311" s="5"/>
      <c r="AL311" s="5"/>
      <c r="AM311" s="5">
        <v>27418.199999999997</v>
      </c>
      <c r="AN311" s="78"/>
      <c r="AO311" s="70">
        <f t="shared" si="59"/>
        <v>221354.49619547208</v>
      </c>
      <c r="AP311" s="5">
        <v>108103.69126150657</v>
      </c>
      <c r="AQ311" s="5">
        <v>32602.581752642265</v>
      </c>
      <c r="AR311" s="5">
        <v>13911.179701037749</v>
      </c>
      <c r="AS311" s="5">
        <v>1571.7773050848432</v>
      </c>
      <c r="AT311" s="5">
        <v>23049.78734918515</v>
      </c>
      <c r="AU311" s="5">
        <v>7287.107705939422</v>
      </c>
      <c r="AV311" s="5">
        <v>28608.945125378297</v>
      </c>
      <c r="AW311" s="5">
        <v>1065.3774358146675</v>
      </c>
      <c r="AX311" s="5">
        <v>2766.7766372024262</v>
      </c>
      <c r="AY311" s="53">
        <v>2387.2719216807145</v>
      </c>
      <c r="AZ311" s="54">
        <v>26230.480978003485</v>
      </c>
      <c r="BA311" s="22">
        <f t="shared" si="60"/>
        <v>831644.5255192772</v>
      </c>
    </row>
    <row r="312" spans="1:53" s="2" customFormat="1" outlineLevel="1">
      <c r="A312" s="34">
        <f t="shared" si="63"/>
        <v>306</v>
      </c>
      <c r="B312" s="35" t="s">
        <v>98</v>
      </c>
      <c r="C312" s="87">
        <v>9</v>
      </c>
      <c r="D312" s="36"/>
      <c r="E312" s="37">
        <v>7737.5</v>
      </c>
      <c r="F312" s="47">
        <f t="shared" si="54"/>
        <v>224853.9514328659</v>
      </c>
      <c r="G312" s="5">
        <v>163962.90432631789</v>
      </c>
      <c r="H312" s="5">
        <f t="shared" si="61"/>
        <v>49516.797106548001</v>
      </c>
      <c r="I312" s="5">
        <v>1143</v>
      </c>
      <c r="J312" s="5"/>
      <c r="K312" s="48">
        <v>10231.25</v>
      </c>
      <c r="L312" s="21">
        <f t="shared" si="55"/>
        <v>0</v>
      </c>
      <c r="M312" s="5"/>
      <c r="N312" s="23"/>
      <c r="O312" s="56"/>
      <c r="P312" s="21">
        <v>110941.7215379768</v>
      </c>
      <c r="Q312" s="5">
        <v>23832.792386009842</v>
      </c>
      <c r="R312" s="5">
        <v>283.22695196290096</v>
      </c>
      <c r="S312" s="48">
        <f t="shared" si="56"/>
        <v>135057.74087594953</v>
      </c>
      <c r="T312" s="57">
        <f>'[1]дератизация '!$K$84</f>
        <v>4367.30831064637</v>
      </c>
      <c r="U312" s="5">
        <f>[1]дезинсекция!$F$80</f>
        <v>3817.98</v>
      </c>
      <c r="V312" s="5"/>
      <c r="W312" s="15">
        <f t="shared" si="57"/>
        <v>259364.38137533903</v>
      </c>
      <c r="X312" s="5">
        <v>148904.67960057207</v>
      </c>
      <c r="Y312" s="5">
        <f t="shared" si="58"/>
        <v>44969.213239372766</v>
      </c>
      <c r="Z312" s="4">
        <v>49339.966587971081</v>
      </c>
      <c r="AA312" s="23">
        <v>6810.0534693298823</v>
      </c>
      <c r="AB312" s="23">
        <v>0</v>
      </c>
      <c r="AC312" s="5">
        <v>2664.6624829214711</v>
      </c>
      <c r="AD312" s="23"/>
      <c r="AE312" s="5"/>
      <c r="AF312" s="23"/>
      <c r="AG312" s="5">
        <v>1831.5</v>
      </c>
      <c r="AH312" s="23">
        <v>4844.3059951717714</v>
      </c>
      <c r="AI312" s="23"/>
      <c r="AJ312" s="5"/>
      <c r="AK312" s="5"/>
      <c r="AL312" s="5"/>
      <c r="AM312" s="5">
        <v>22623.159999999996</v>
      </c>
      <c r="AN312" s="78"/>
      <c r="AO312" s="70">
        <f t="shared" si="59"/>
        <v>218859.7076699165</v>
      </c>
      <c r="AP312" s="5">
        <v>106885.30241842994</v>
      </c>
      <c r="AQ312" s="5">
        <v>32235.132487965238</v>
      </c>
      <c r="AR312" s="5">
        <v>13754.392953573428</v>
      </c>
      <c r="AS312" s="5">
        <v>1554.0624989577898</v>
      </c>
      <c r="AT312" s="5">
        <v>22790.003400886839</v>
      </c>
      <c r="AU312" s="5">
        <v>7204.9779412328971</v>
      </c>
      <c r="AV312" s="5">
        <v>28286.506371010208</v>
      </c>
      <c r="AW312" s="5">
        <v>1053.3700384139424</v>
      </c>
      <c r="AX312" s="5">
        <v>2735.5935226693805</v>
      </c>
      <c r="AY312" s="53">
        <v>2360.3660367768421</v>
      </c>
      <c r="AZ312" s="54">
        <v>25934.848840014565</v>
      </c>
      <c r="BA312" s="22">
        <f t="shared" si="60"/>
        <v>894879.07850473188</v>
      </c>
    </row>
    <row r="313" spans="1:53" s="2" customFormat="1" outlineLevel="1">
      <c r="A313" s="34">
        <f t="shared" si="63"/>
        <v>307</v>
      </c>
      <c r="B313" s="35" t="s">
        <v>22</v>
      </c>
      <c r="C313" s="87">
        <v>50</v>
      </c>
      <c r="D313" s="36"/>
      <c r="E313" s="37">
        <v>3190.13</v>
      </c>
      <c r="F313" s="47">
        <f t="shared" si="54"/>
        <v>72047.920635393559</v>
      </c>
      <c r="G313" s="5">
        <v>55176.590349764643</v>
      </c>
      <c r="H313" s="5">
        <f t="shared" si="61"/>
        <v>16663.330285628923</v>
      </c>
      <c r="I313" s="5">
        <v>208</v>
      </c>
      <c r="J313" s="5"/>
      <c r="K313" s="48">
        <v>0</v>
      </c>
      <c r="L313" s="21">
        <f t="shared" si="55"/>
        <v>0</v>
      </c>
      <c r="M313" s="5"/>
      <c r="N313" s="23"/>
      <c r="O313" s="56"/>
      <c r="P313" s="21">
        <v>45740.680339896084</v>
      </c>
      <c r="Q313" s="5">
        <v>9826.1332438619156</v>
      </c>
      <c r="R313" s="5">
        <v>333.04711731477744</v>
      </c>
      <c r="S313" s="48">
        <f t="shared" si="56"/>
        <v>55899.860701072772</v>
      </c>
      <c r="T313" s="57">
        <f>'[1]дератизация '!$K$87</f>
        <v>1766.6071993468415</v>
      </c>
      <c r="U313" s="5">
        <f>[1]дезинсекция!$F$83</f>
        <v>1544.4</v>
      </c>
      <c r="V313" s="5">
        <v>5517.4262999999992</v>
      </c>
      <c r="W313" s="15">
        <f t="shared" si="57"/>
        <v>106323.45975533524</v>
      </c>
      <c r="X313" s="5">
        <v>55535.113701598813</v>
      </c>
      <c r="Y313" s="5">
        <f t="shared" si="58"/>
        <v>16771.60433788284</v>
      </c>
      <c r="Z313" s="4">
        <v>22447.085304204742</v>
      </c>
      <c r="AA313" s="23">
        <v>2807.748739788477</v>
      </c>
      <c r="AB313" s="23">
        <v>5000</v>
      </c>
      <c r="AC313" s="5">
        <v>1098.6261359149951</v>
      </c>
      <c r="AD313" s="23"/>
      <c r="AE313" s="5"/>
      <c r="AF313" s="23"/>
      <c r="AG313" s="5">
        <v>666</v>
      </c>
      <c r="AH313" s="23">
        <v>1997.2815359453732</v>
      </c>
      <c r="AI313" s="23"/>
      <c r="AJ313" s="5"/>
      <c r="AK313" s="5"/>
      <c r="AL313" s="5"/>
      <c r="AM313" s="5">
        <v>9128.75</v>
      </c>
      <c r="AN313" s="78"/>
      <c r="AO313" s="70">
        <f t="shared" si="59"/>
        <v>90234.690691958749</v>
      </c>
      <c r="AP313" s="5">
        <v>44068.240362404642</v>
      </c>
      <c r="AQ313" s="5">
        <v>13290.373273516321</v>
      </c>
      <c r="AR313" s="5">
        <v>5670.8628876230314</v>
      </c>
      <c r="AS313" s="5">
        <v>640.731683334438</v>
      </c>
      <c r="AT313" s="5">
        <v>9396.1969045907754</v>
      </c>
      <c r="AU313" s="5">
        <v>2970.5739941409115</v>
      </c>
      <c r="AV313" s="5">
        <v>11662.375776329667</v>
      </c>
      <c r="AW313" s="5">
        <v>434.29885113350178</v>
      </c>
      <c r="AX313" s="5">
        <v>1127.8706254569656</v>
      </c>
      <c r="AY313" s="53">
        <v>973.16633342848547</v>
      </c>
      <c r="AZ313" s="54">
        <v>10692.799913408162</v>
      </c>
      <c r="BA313" s="22">
        <f t="shared" si="60"/>
        <v>353155.91519651527</v>
      </c>
    </row>
    <row r="314" spans="1:53" s="2" customFormat="1" outlineLevel="1">
      <c r="A314" s="34">
        <f t="shared" si="63"/>
        <v>308</v>
      </c>
      <c r="B314" s="35" t="s">
        <v>22</v>
      </c>
      <c r="C314" s="87">
        <v>52</v>
      </c>
      <c r="D314" s="36"/>
      <c r="E314" s="37">
        <v>3751.28</v>
      </c>
      <c r="F314" s="47">
        <f t="shared" si="54"/>
        <v>84680.700786845424</v>
      </c>
      <c r="G314" s="5">
        <v>64882.25866885209</v>
      </c>
      <c r="H314" s="5">
        <f t="shared" si="61"/>
        <v>19594.442117993331</v>
      </c>
      <c r="I314" s="5">
        <v>204</v>
      </c>
      <c r="J314" s="5"/>
      <c r="K314" s="48">
        <v>0</v>
      </c>
      <c r="L314" s="21">
        <f t="shared" si="55"/>
        <v>0</v>
      </c>
      <c r="M314" s="5"/>
      <c r="N314" s="23"/>
      <c r="O314" s="56"/>
      <c r="P314" s="21">
        <v>53786.553947784385</v>
      </c>
      <c r="Q314" s="5">
        <v>11554.568972121617</v>
      </c>
      <c r="R314" s="5">
        <v>166.87069729505396</v>
      </c>
      <c r="S314" s="48">
        <f t="shared" si="56"/>
        <v>65507.993617201057</v>
      </c>
      <c r="T314" s="57">
        <f>'[1]дератизация '!$K$88</f>
        <v>2236.0552663061421</v>
      </c>
      <c r="U314" s="5">
        <f>[1]дезинсекция!$F$84</f>
        <v>1954.8</v>
      </c>
      <c r="V314" s="5">
        <v>5907.7166999999999</v>
      </c>
      <c r="W314" s="15">
        <f t="shared" si="57"/>
        <v>53266.554631986335</v>
      </c>
      <c r="X314" s="5">
        <v>25330.330211201421</v>
      </c>
      <c r="Y314" s="5">
        <f t="shared" si="58"/>
        <v>7649.7597237828286</v>
      </c>
      <c r="Z314" s="4">
        <v>12345.343772810877</v>
      </c>
      <c r="AA314" s="23">
        <v>3301.6371409922849</v>
      </c>
      <c r="AB314" s="23">
        <v>0</v>
      </c>
      <c r="AC314" s="5">
        <v>1291.8765853226053</v>
      </c>
      <c r="AD314" s="23"/>
      <c r="AE314" s="5"/>
      <c r="AF314" s="23"/>
      <c r="AG314" s="5">
        <v>999</v>
      </c>
      <c r="AH314" s="23">
        <v>2348.6071978763121</v>
      </c>
      <c r="AI314" s="23"/>
      <c r="AJ314" s="5"/>
      <c r="AK314" s="5"/>
      <c r="AL314" s="5"/>
      <c r="AM314" s="5">
        <v>14951.899999999998</v>
      </c>
      <c r="AN314" s="78"/>
      <c r="AO314" s="70">
        <f t="shared" si="59"/>
        <v>106107.1462601621</v>
      </c>
      <c r="AP314" s="5">
        <v>51819.928562999405</v>
      </c>
      <c r="AQ314" s="5">
        <v>15628.175482966621</v>
      </c>
      <c r="AR314" s="5">
        <v>6668.3785717455148</v>
      </c>
      <c r="AS314" s="5">
        <v>753.43761823462057</v>
      </c>
      <c r="AT314" s="5">
        <v>11049.006004223425</v>
      </c>
      <c r="AU314" s="5">
        <v>3493.1036706155915</v>
      </c>
      <c r="AV314" s="5">
        <v>13713.810096212363</v>
      </c>
      <c r="AW314" s="5">
        <v>510.69285398403281</v>
      </c>
      <c r="AX314" s="5">
        <v>1326.265236797311</v>
      </c>
      <c r="AY314" s="53">
        <v>1144.3481623832286</v>
      </c>
      <c r="AZ314" s="54">
        <v>12573.683975000946</v>
      </c>
      <c r="BA314" s="22">
        <f t="shared" si="60"/>
        <v>347186.55123750196</v>
      </c>
    </row>
    <row r="315" spans="1:53" s="2" customFormat="1" outlineLevel="1">
      <c r="A315" s="34">
        <f t="shared" si="63"/>
        <v>309</v>
      </c>
      <c r="B315" s="35" t="s">
        <v>22</v>
      </c>
      <c r="C315" s="87">
        <v>53</v>
      </c>
      <c r="D315" s="36"/>
      <c r="E315" s="37">
        <v>1879.55</v>
      </c>
      <c r="F315" s="47">
        <f t="shared" si="54"/>
        <v>42615.401378706811</v>
      </c>
      <c r="G315" s="5">
        <v>32508.756819283262</v>
      </c>
      <c r="H315" s="5">
        <f t="shared" si="61"/>
        <v>9817.6445594235447</v>
      </c>
      <c r="I315" s="5">
        <v>289</v>
      </c>
      <c r="J315" s="5"/>
      <c r="K315" s="48">
        <v>0</v>
      </c>
      <c r="L315" s="21">
        <f t="shared" si="55"/>
        <v>0</v>
      </c>
      <c r="M315" s="5"/>
      <c r="N315" s="23"/>
      <c r="O315" s="56"/>
      <c r="P315" s="21">
        <v>26949.339284872935</v>
      </c>
      <c r="Q315" s="5">
        <v>5789.3279391437545</v>
      </c>
      <c r="R315" s="5">
        <v>117.96854051439441</v>
      </c>
      <c r="S315" s="48">
        <f t="shared" si="56"/>
        <v>32856.635764531085</v>
      </c>
      <c r="T315" s="57">
        <f>'[1]дератизация '!$K$89</f>
        <v>1181.8560983975374</v>
      </c>
      <c r="U315" s="5">
        <f>[1]дезинсекция!$F$85</f>
        <v>1033.2</v>
      </c>
      <c r="V315" s="5">
        <v>4541.1300599999995</v>
      </c>
      <c r="W315" s="15">
        <f t="shared" si="57"/>
        <v>52227.200283749524</v>
      </c>
      <c r="X315" s="5">
        <v>32303.00183079212</v>
      </c>
      <c r="Y315" s="5">
        <f t="shared" si="58"/>
        <v>9755.50655289922</v>
      </c>
      <c r="Z315" s="4">
        <v>5920.3255897151612</v>
      </c>
      <c r="AA315" s="23">
        <v>1654.2599028470411</v>
      </c>
      <c r="AB315" s="23">
        <v>0</v>
      </c>
      <c r="AC315" s="5">
        <v>647.28482969629101</v>
      </c>
      <c r="AD315" s="23"/>
      <c r="AE315" s="5"/>
      <c r="AF315" s="23">
        <v>437.07</v>
      </c>
      <c r="AG315" s="5">
        <v>333</v>
      </c>
      <c r="AH315" s="23">
        <v>1176.7515777996903</v>
      </c>
      <c r="AI315" s="23"/>
      <c r="AJ315" s="5"/>
      <c r="AK315" s="5"/>
      <c r="AL315" s="5"/>
      <c r="AM315" s="5">
        <v>4981.88</v>
      </c>
      <c r="AN315" s="78"/>
      <c r="AO315" s="70">
        <f t="shared" si="59"/>
        <v>53164.169764263861</v>
      </c>
      <c r="AP315" s="5">
        <v>25963.976757422945</v>
      </c>
      <c r="AQ315" s="5">
        <v>7830.3771589990392</v>
      </c>
      <c r="AR315" s="5">
        <v>3341.1398094848387</v>
      </c>
      <c r="AS315" s="5">
        <v>377.50412535264797</v>
      </c>
      <c r="AT315" s="5">
        <v>5536.0195014070241</v>
      </c>
      <c r="AU315" s="5">
        <v>1750.1927353078245</v>
      </c>
      <c r="AV315" s="5">
        <v>6871.1991017295295</v>
      </c>
      <c r="AW315" s="5">
        <v>255.87872771579006</v>
      </c>
      <c r="AX315" s="5">
        <v>664.51499909961024</v>
      </c>
      <c r="AY315" s="53">
        <v>573.36684774460912</v>
      </c>
      <c r="AZ315" s="54">
        <v>6299.9476752503233</v>
      </c>
      <c r="BA315" s="22">
        <f t="shared" si="60"/>
        <v>198901.42102489911</v>
      </c>
    </row>
    <row r="316" spans="1:53" s="2" customFormat="1" outlineLevel="1">
      <c r="A316" s="34">
        <f t="shared" si="63"/>
        <v>310</v>
      </c>
      <c r="B316" s="35" t="s">
        <v>22</v>
      </c>
      <c r="C316" s="87">
        <v>54</v>
      </c>
      <c r="D316" s="36"/>
      <c r="E316" s="37">
        <v>1328.74</v>
      </c>
      <c r="F316" s="47">
        <f t="shared" si="54"/>
        <v>30065.472170435947</v>
      </c>
      <c r="G316" s="5">
        <v>22981.929470380914</v>
      </c>
      <c r="H316" s="5">
        <f t="shared" si="61"/>
        <v>6940.5427000550353</v>
      </c>
      <c r="I316" s="5">
        <v>143</v>
      </c>
      <c r="J316" s="5"/>
      <c r="K316" s="48">
        <v>0</v>
      </c>
      <c r="L316" s="21">
        <f t="shared" si="55"/>
        <v>0</v>
      </c>
      <c r="M316" s="5"/>
      <c r="N316" s="23"/>
      <c r="O316" s="56"/>
      <c r="P316" s="21">
        <v>19051.722530064144</v>
      </c>
      <c r="Q316" s="5">
        <v>4092.7411379627424</v>
      </c>
      <c r="R316" s="5">
        <v>632.65350847533966</v>
      </c>
      <c r="S316" s="48">
        <f t="shared" si="56"/>
        <v>23777.117176502226</v>
      </c>
      <c r="T316" s="57">
        <f>'[1]дератизация '!$K$90</f>
        <v>1088.5841798306237</v>
      </c>
      <c r="U316" s="5">
        <f>[1]дезинсекция!$F$86</f>
        <v>951.66000000000008</v>
      </c>
      <c r="V316" s="5">
        <v>9609.0481199999995</v>
      </c>
      <c r="W316" s="15">
        <f t="shared" si="57"/>
        <v>40410.199805652897</v>
      </c>
      <c r="X316" s="5">
        <v>22895.180639673981</v>
      </c>
      <c r="Y316" s="5">
        <f t="shared" si="58"/>
        <v>6914.3445531815423</v>
      </c>
      <c r="Z316" s="4">
        <v>7642.2076050534015</v>
      </c>
      <c r="AA316" s="23">
        <v>1169.4721094458662</v>
      </c>
      <c r="AB316" s="23">
        <v>0</v>
      </c>
      <c r="AC316" s="5">
        <v>457.5952991996221</v>
      </c>
      <c r="AD316" s="23"/>
      <c r="AE316" s="5"/>
      <c r="AF316" s="23"/>
      <c r="AG316" s="5">
        <v>499.5</v>
      </c>
      <c r="AH316" s="23">
        <v>831.89959909848665</v>
      </c>
      <c r="AI316" s="23"/>
      <c r="AJ316" s="5"/>
      <c r="AK316" s="5"/>
      <c r="AL316" s="5"/>
      <c r="AM316" s="5">
        <v>8446.52</v>
      </c>
      <c r="AN316" s="78"/>
      <c r="AO316" s="70">
        <f t="shared" si="59"/>
        <v>37584.187136584798</v>
      </c>
      <c r="AP316" s="5">
        <v>18355.124618476846</v>
      </c>
      <c r="AQ316" s="5">
        <v>5535.6523349995387</v>
      </c>
      <c r="AR316" s="5">
        <v>2362.0047939426377</v>
      </c>
      <c r="AS316" s="5">
        <v>266.87496024105633</v>
      </c>
      <c r="AT316" s="5">
        <v>3913.6657988878028</v>
      </c>
      <c r="AU316" s="5">
        <v>1237.2914235391017</v>
      </c>
      <c r="AV316" s="5">
        <v>4857.5654249326144</v>
      </c>
      <c r="AW316" s="5">
        <v>180.89239480996989</v>
      </c>
      <c r="AX316" s="5">
        <v>469.77609529068985</v>
      </c>
      <c r="AY316" s="53">
        <v>405.33929146453772</v>
      </c>
      <c r="AZ316" s="54">
        <v>4453.7216216712059</v>
      </c>
      <c r="BA316" s="22">
        <f t="shared" si="60"/>
        <v>156386.51021067772</v>
      </c>
    </row>
    <row r="317" spans="1:53" s="2" customFormat="1" outlineLevel="1">
      <c r="A317" s="34">
        <f t="shared" si="63"/>
        <v>311</v>
      </c>
      <c r="B317" s="35" t="s">
        <v>98</v>
      </c>
      <c r="C317" s="87">
        <v>7</v>
      </c>
      <c r="D317" s="36"/>
      <c r="E317" s="37">
        <v>7125.9</v>
      </c>
      <c r="F317" s="47">
        <f t="shared" si="54"/>
        <v>240152.74087092368</v>
      </c>
      <c r="G317" s="5">
        <v>175476.56748918869</v>
      </c>
      <c r="H317" s="5">
        <f t="shared" si="61"/>
        <v>52993.923381734981</v>
      </c>
      <c r="I317" s="5">
        <v>1601</v>
      </c>
      <c r="J317" s="5"/>
      <c r="K317" s="48">
        <v>10081.25</v>
      </c>
      <c r="L317" s="21">
        <f t="shared" si="55"/>
        <v>0</v>
      </c>
      <c r="M317" s="5"/>
      <c r="N317" s="23"/>
      <c r="O317" s="56"/>
      <c r="P317" s="21">
        <v>102172.48639838047</v>
      </c>
      <c r="Q317" s="5">
        <v>21948.962231142814</v>
      </c>
      <c r="R317" s="5">
        <v>241.27644616157298</v>
      </c>
      <c r="S317" s="48">
        <f t="shared" si="56"/>
        <v>124362.72507568485</v>
      </c>
      <c r="T317" s="57">
        <f>'[1]дератизация '!$K$93</f>
        <v>1877.7922678372024</v>
      </c>
      <c r="U317" s="5">
        <f>[1]дезинсекция!$F$89</f>
        <v>1641.6000000000001</v>
      </c>
      <c r="V317" s="5"/>
      <c r="W317" s="15">
        <f t="shared" si="57"/>
        <v>246542.33698859569</v>
      </c>
      <c r="X317" s="5">
        <v>148409.17910756345</v>
      </c>
      <c r="Y317" s="5">
        <f t="shared" si="58"/>
        <v>44819.572090484158</v>
      </c>
      <c r="Z317" s="4">
        <v>38294.891154665347</v>
      </c>
      <c r="AA317" s="23">
        <v>6271.7621993018165</v>
      </c>
      <c r="AB317" s="23">
        <v>0</v>
      </c>
      <c r="AC317" s="5">
        <v>2454.0379175509029</v>
      </c>
      <c r="AD317" s="23"/>
      <c r="AE317" s="5"/>
      <c r="AF317" s="23"/>
      <c r="AG317" s="5">
        <v>1831.5</v>
      </c>
      <c r="AH317" s="23">
        <v>4461.3945190299864</v>
      </c>
      <c r="AI317" s="23"/>
      <c r="AJ317" s="5"/>
      <c r="AK317" s="5"/>
      <c r="AL317" s="5"/>
      <c r="AM317" s="5">
        <v>18031.07</v>
      </c>
      <c r="AN317" s="78"/>
      <c r="AO317" s="70">
        <f t="shared" si="59"/>
        <v>201560.24437932894</v>
      </c>
      <c r="AP317" s="5">
        <v>98436.701325168295</v>
      </c>
      <c r="AQ317" s="5">
        <v>29687.15096555624</v>
      </c>
      <c r="AR317" s="5">
        <v>12667.195960952356</v>
      </c>
      <c r="AS317" s="5">
        <v>1431.2237752921885</v>
      </c>
      <c r="AT317" s="5">
        <v>20988.599060986035</v>
      </c>
      <c r="AU317" s="5">
        <v>6635.4704118166692</v>
      </c>
      <c r="AV317" s="5">
        <v>26050.638545936225</v>
      </c>
      <c r="AW317" s="5">
        <v>970.10785870551331</v>
      </c>
      <c r="AX317" s="5">
        <v>2519.3623112361529</v>
      </c>
      <c r="AY317" s="53">
        <v>2173.7941636792361</v>
      </c>
      <c r="AZ317" s="54">
        <v>23884.864536227426</v>
      </c>
      <c r="BA317" s="22">
        <f t="shared" si="60"/>
        <v>858053.37411859771</v>
      </c>
    </row>
    <row r="318" spans="1:53" s="2" customFormat="1" outlineLevel="1">
      <c r="A318" s="34">
        <f t="shared" si="63"/>
        <v>312</v>
      </c>
      <c r="B318" s="35" t="s">
        <v>44</v>
      </c>
      <c r="C318" s="87" t="s">
        <v>99</v>
      </c>
      <c r="D318" s="36"/>
      <c r="E318" s="37">
        <v>2717.62</v>
      </c>
      <c r="F318" s="47">
        <f t="shared" si="54"/>
        <v>81581.670896318712</v>
      </c>
      <c r="G318" s="5">
        <v>59583.464590106538</v>
      </c>
      <c r="H318" s="5">
        <f t="shared" si="61"/>
        <v>17994.206306212174</v>
      </c>
      <c r="I318" s="5">
        <v>4004</v>
      </c>
      <c r="J318" s="5"/>
      <c r="K318" s="48">
        <v>0</v>
      </c>
      <c r="L318" s="21">
        <f t="shared" si="55"/>
        <v>0</v>
      </c>
      <c r="M318" s="5"/>
      <c r="N318" s="23"/>
      <c r="O318" s="56"/>
      <c r="P318" s="21">
        <v>38965.743623397291</v>
      </c>
      <c r="Q318" s="5">
        <v>8370.7235210427225</v>
      </c>
      <c r="R318" s="5">
        <v>331.53959453535157</v>
      </c>
      <c r="S318" s="48">
        <f t="shared" si="56"/>
        <v>47668.006738975368</v>
      </c>
      <c r="T318" s="57">
        <f>'[1]дератизация '!$K$100</f>
        <v>1643.0682343575522</v>
      </c>
      <c r="U318" s="5">
        <f>[1]дезинсекция!$E$104</f>
        <v>1436.4</v>
      </c>
      <c r="V318" s="5">
        <v>2208.3250000000003</v>
      </c>
      <c r="W318" s="15">
        <f t="shared" si="57"/>
        <v>105039.76464019417</v>
      </c>
      <c r="X318" s="5">
        <v>59174.103904761352</v>
      </c>
      <c r="Y318" s="5">
        <f t="shared" si="58"/>
        <v>17870.579379237926</v>
      </c>
      <c r="Z318" s="4">
        <v>22133.352222139187</v>
      </c>
      <c r="AA318" s="23">
        <v>2391.8756070203913</v>
      </c>
      <c r="AB318" s="23">
        <v>0</v>
      </c>
      <c r="AC318" s="5">
        <v>935.90178440543457</v>
      </c>
      <c r="AD318" s="23"/>
      <c r="AE318" s="5"/>
      <c r="AF318" s="23"/>
      <c r="AG318" s="5">
        <v>832.5</v>
      </c>
      <c r="AH318" s="23">
        <v>1701.4517426298819</v>
      </c>
      <c r="AI318" s="23"/>
      <c r="AJ318" s="5"/>
      <c r="AK318" s="5"/>
      <c r="AL318" s="5"/>
      <c r="AM318" s="5">
        <v>5885.6900000000005</v>
      </c>
      <c r="AN318" s="78"/>
      <c r="AO318" s="70">
        <f t="shared" si="59"/>
        <v>76869.469306354571</v>
      </c>
      <c r="AP318" s="5">
        <v>37541.019135169445</v>
      </c>
      <c r="AQ318" s="5">
        <v>11321.853408975003</v>
      </c>
      <c r="AR318" s="5">
        <v>4830.9161070746641</v>
      </c>
      <c r="AS318" s="5">
        <v>545.82892774380207</v>
      </c>
      <c r="AT318" s="5">
        <v>8004.4677276016901</v>
      </c>
      <c r="AU318" s="5">
        <v>2530.5838000198182</v>
      </c>
      <c r="AV318" s="5">
        <v>9934.9887488187087</v>
      </c>
      <c r="AW318" s="5">
        <v>369.97214653240684</v>
      </c>
      <c r="AX318" s="5">
        <v>960.81469067227931</v>
      </c>
      <c r="AY318" s="53">
        <v>829.02461374675033</v>
      </c>
      <c r="AZ318" s="54">
        <v>9109.0227986559439</v>
      </c>
      <c r="BA318" s="22">
        <f t="shared" si="60"/>
        <v>331441.41761485627</v>
      </c>
    </row>
    <row r="319" spans="1:53" s="2" customFormat="1" outlineLevel="1">
      <c r="A319" s="34">
        <f t="shared" si="63"/>
        <v>313</v>
      </c>
      <c r="B319" s="35" t="s">
        <v>97</v>
      </c>
      <c r="C319" s="87">
        <v>5</v>
      </c>
      <c r="D319" s="36"/>
      <c r="E319" s="37">
        <v>3734.3</v>
      </c>
      <c r="F319" s="47">
        <f t="shared" si="54"/>
        <v>212687.24851359735</v>
      </c>
      <c r="G319" s="5">
        <v>162458.71621628062</v>
      </c>
      <c r="H319" s="5">
        <f t="shared" si="61"/>
        <v>49062.532297316742</v>
      </c>
      <c r="I319" s="5">
        <v>1166</v>
      </c>
      <c r="J319" s="5"/>
      <c r="K319" s="48">
        <v>0</v>
      </c>
      <c r="L319" s="21">
        <f t="shared" si="55"/>
        <v>0</v>
      </c>
      <c r="M319" s="5"/>
      <c r="N319" s="23"/>
      <c r="O319" s="56"/>
      <c r="P319" s="21">
        <v>53543.091533346284</v>
      </c>
      <c r="Q319" s="5">
        <v>11502.267735971123</v>
      </c>
      <c r="R319" s="5">
        <v>228.69422423576361</v>
      </c>
      <c r="S319" s="48">
        <f t="shared" si="56"/>
        <v>65274.053493553169</v>
      </c>
      <c r="T319" s="57">
        <f>'[1]дератизация '!$K$101</f>
        <v>2271.4697696030717</v>
      </c>
      <c r="U319" s="5">
        <f>[1]дезинсекция!$E$105</f>
        <v>1985.7600000000002</v>
      </c>
      <c r="V319" s="5">
        <v>3091.6549999999997</v>
      </c>
      <c r="W319" s="15">
        <f t="shared" si="57"/>
        <v>117934.65768617942</v>
      </c>
      <c r="X319" s="5">
        <v>71229.566980000003</v>
      </c>
      <c r="Y319" s="5">
        <f t="shared" si="58"/>
        <v>21511.329227959999</v>
      </c>
      <c r="Z319" s="4">
        <v>17450.563751788104</v>
      </c>
      <c r="AA319" s="23">
        <v>3286.6924291461828</v>
      </c>
      <c r="AB319" s="23">
        <v>0</v>
      </c>
      <c r="AC319" s="5">
        <v>1286.0289641322979</v>
      </c>
      <c r="AD319" s="23"/>
      <c r="AE319" s="5"/>
      <c r="AF319" s="23"/>
      <c r="AG319" s="5">
        <v>832.5</v>
      </c>
      <c r="AH319" s="23">
        <v>2337.9763331528211</v>
      </c>
      <c r="AI319" s="23"/>
      <c r="AJ319" s="5"/>
      <c r="AK319" s="5"/>
      <c r="AL319" s="5"/>
      <c r="AM319" s="5">
        <v>10672.88</v>
      </c>
      <c r="AN319" s="78"/>
      <c r="AO319" s="70">
        <f t="shared" si="59"/>
        <v>105626.85704061636</v>
      </c>
      <c r="AP319" s="5">
        <v>51585.367989808459</v>
      </c>
      <c r="AQ319" s="5">
        <v>15557.43525037914</v>
      </c>
      <c r="AR319" s="5">
        <v>6638.1944564173518</v>
      </c>
      <c r="AS319" s="5">
        <v>750.02721678294984</v>
      </c>
      <c r="AT319" s="5">
        <v>10998.993176081643</v>
      </c>
      <c r="AU319" s="5">
        <v>3477.2922941448801</v>
      </c>
      <c r="AV319" s="5">
        <v>13651.735152344223</v>
      </c>
      <c r="AW319" s="5">
        <v>508.38122577695452</v>
      </c>
      <c r="AX319" s="5">
        <v>1320.2619569246226</v>
      </c>
      <c r="AY319" s="53">
        <v>1139.1683219561567</v>
      </c>
      <c r="AZ319" s="54">
        <v>12516.769760680632</v>
      </c>
      <c r="BA319" s="22">
        <f t="shared" si="60"/>
        <v>532061.35126422998</v>
      </c>
    </row>
    <row r="320" spans="1:53" s="2" customFormat="1" outlineLevel="1">
      <c r="A320" s="34">
        <f t="shared" si="63"/>
        <v>314</v>
      </c>
      <c r="B320" s="35" t="s">
        <v>100</v>
      </c>
      <c r="C320" s="87">
        <v>32</v>
      </c>
      <c r="D320" s="36"/>
      <c r="E320" s="37">
        <v>2575.9</v>
      </c>
      <c r="F320" s="47">
        <f t="shared" si="54"/>
        <v>67672.259244784786</v>
      </c>
      <c r="G320" s="5">
        <v>51862.718313966812</v>
      </c>
      <c r="H320" s="5">
        <f t="shared" si="61"/>
        <v>15662.540930817977</v>
      </c>
      <c r="I320" s="5">
        <v>147</v>
      </c>
      <c r="J320" s="5"/>
      <c r="K320" s="48">
        <v>0</v>
      </c>
      <c r="L320" s="21">
        <f t="shared" si="55"/>
        <v>0</v>
      </c>
      <c r="M320" s="5"/>
      <c r="N320" s="23"/>
      <c r="O320" s="56"/>
      <c r="P320" s="21">
        <v>36933.735768617058</v>
      </c>
      <c r="Q320" s="5">
        <v>7934.2022497089183</v>
      </c>
      <c r="R320" s="5">
        <v>324.25944919301196</v>
      </c>
      <c r="S320" s="48">
        <f t="shared" si="56"/>
        <v>45192.197467518992</v>
      </c>
      <c r="T320" s="57">
        <f>'[1]дератизация '!$K$112</f>
        <v>1507.1753728693334</v>
      </c>
      <c r="U320" s="5">
        <f>[1]дезинсекция!$E$116</f>
        <v>1317.6000000000001</v>
      </c>
      <c r="V320" s="5">
        <v>2395.2700000000004</v>
      </c>
      <c r="W320" s="15">
        <f t="shared" si="57"/>
        <v>92914.906873206797</v>
      </c>
      <c r="X320" s="5">
        <v>53556.152057663559</v>
      </c>
      <c r="Y320" s="5">
        <f t="shared" si="58"/>
        <v>16173.957921414394</v>
      </c>
      <c r="Z320" s="4">
        <v>17751.834873532112</v>
      </c>
      <c r="AA320" s="23">
        <v>2267.1427116829532</v>
      </c>
      <c r="AB320" s="23">
        <v>0</v>
      </c>
      <c r="AC320" s="5">
        <v>887.09584358738857</v>
      </c>
      <c r="AD320" s="23"/>
      <c r="AE320" s="5"/>
      <c r="AF320" s="23"/>
      <c r="AG320" s="5">
        <v>666</v>
      </c>
      <c r="AH320" s="23">
        <v>1612.7234653263934</v>
      </c>
      <c r="AI320" s="23"/>
      <c r="AJ320" s="5"/>
      <c r="AK320" s="5"/>
      <c r="AL320" s="5"/>
      <c r="AM320" s="5"/>
      <c r="AN320" s="78"/>
      <c r="AO320" s="70">
        <f t="shared" si="59"/>
        <v>72860.836314951594</v>
      </c>
      <c r="AP320" s="5">
        <v>35583.308626770115</v>
      </c>
      <c r="AQ320" s="5">
        <v>10731.434930630005</v>
      </c>
      <c r="AR320" s="5">
        <v>4578.99073461839</v>
      </c>
      <c r="AS320" s="5">
        <v>517.36472905529831</v>
      </c>
      <c r="AT320" s="5">
        <v>7587.04617258086</v>
      </c>
      <c r="AU320" s="5">
        <v>2398.6174706070201</v>
      </c>
      <c r="AV320" s="5">
        <v>9416.8932809156959</v>
      </c>
      <c r="AW320" s="5">
        <v>350.67862771573175</v>
      </c>
      <c r="AX320" s="5">
        <v>910.70957738856964</v>
      </c>
      <c r="AY320" s="53">
        <v>785.792164669915</v>
      </c>
      <c r="AZ320" s="54">
        <v>8634.0002748941533</v>
      </c>
      <c r="BA320" s="22">
        <f t="shared" si="60"/>
        <v>292494.24554822565</v>
      </c>
    </row>
    <row r="321" spans="1:53" s="2" customFormat="1" outlineLevel="1">
      <c r="A321" s="34">
        <f t="shared" si="63"/>
        <v>315</v>
      </c>
      <c r="B321" s="35" t="s">
        <v>100</v>
      </c>
      <c r="C321" s="87">
        <v>34</v>
      </c>
      <c r="D321" s="36"/>
      <c r="E321" s="37">
        <v>3652.3</v>
      </c>
      <c r="F321" s="47">
        <f t="shared" si="54"/>
        <v>96676.266524215811</v>
      </c>
      <c r="G321" s="5">
        <v>73534.766915680346</v>
      </c>
      <c r="H321" s="5">
        <f t="shared" si="61"/>
        <v>22207.499608535465</v>
      </c>
      <c r="I321" s="5">
        <v>934</v>
      </c>
      <c r="J321" s="5"/>
      <c r="K321" s="48">
        <v>0</v>
      </c>
      <c r="L321" s="21">
        <f t="shared" si="55"/>
        <v>0</v>
      </c>
      <c r="M321" s="5"/>
      <c r="N321" s="23"/>
      <c r="O321" s="56"/>
      <c r="P321" s="21">
        <v>52367.360203315387</v>
      </c>
      <c r="Q321" s="5">
        <v>11249.694039602426</v>
      </c>
      <c r="R321" s="5">
        <v>584.65604292685634</v>
      </c>
      <c r="S321" s="48">
        <f t="shared" si="56"/>
        <v>64201.710285844674</v>
      </c>
      <c r="T321" s="57">
        <f>'[1]дератизация '!$K$113</f>
        <v>3880.3588903135869</v>
      </c>
      <c r="U321" s="5">
        <f>[1]дезинсекция!$E$117</f>
        <v>3392.2799999999997</v>
      </c>
      <c r="V321" s="5">
        <v>3353.3779999999997</v>
      </c>
      <c r="W321" s="15">
        <f t="shared" si="57"/>
        <v>240815.0735785547</v>
      </c>
      <c r="X321" s="5">
        <v>151305.25898381727</v>
      </c>
      <c r="Y321" s="5">
        <f t="shared" si="58"/>
        <v>45694.188213112815</v>
      </c>
      <c r="Z321" s="4">
        <v>36057.677902325922</v>
      </c>
      <c r="AA321" s="23">
        <v>3214.5212647539306</v>
      </c>
      <c r="AB321" s="23">
        <v>0</v>
      </c>
      <c r="AC321" s="5">
        <v>1257.7895685136148</v>
      </c>
      <c r="AD321" s="23"/>
      <c r="AE321" s="5"/>
      <c r="AF321" s="23"/>
      <c r="AG321" s="5">
        <v>999</v>
      </c>
      <c r="AH321" s="23">
        <v>2286.6376460311299</v>
      </c>
      <c r="AI321" s="23"/>
      <c r="AJ321" s="5"/>
      <c r="AK321" s="5"/>
      <c r="AL321" s="5"/>
      <c r="AM321" s="5"/>
      <c r="AN321" s="78"/>
      <c r="AO321" s="70">
        <f t="shared" si="59"/>
        <v>103307.4391370386</v>
      </c>
      <c r="AP321" s="5">
        <v>50452.625527991178</v>
      </c>
      <c r="AQ321" s="5">
        <v>15215.815752606843</v>
      </c>
      <c r="AR321" s="5">
        <v>6492.4289995911131</v>
      </c>
      <c r="AS321" s="5">
        <v>733.5576691364829</v>
      </c>
      <c r="AT321" s="5">
        <v>10757.470684466431</v>
      </c>
      <c r="AU321" s="5">
        <v>3400.9358235560471</v>
      </c>
      <c r="AV321" s="5">
        <v>13351.962160754843</v>
      </c>
      <c r="AW321" s="5">
        <v>497.21788578988594</v>
      </c>
      <c r="AX321" s="5">
        <v>1291.270852710227</v>
      </c>
      <c r="AY321" s="53">
        <v>1114.1537804355492</v>
      </c>
      <c r="AZ321" s="54">
        <v>12241.919020146714</v>
      </c>
      <c r="BA321" s="22">
        <f t="shared" si="60"/>
        <v>527868.42543611419</v>
      </c>
    </row>
    <row r="322" spans="1:53" s="2" customFormat="1" outlineLevel="1">
      <c r="A322" s="34">
        <f t="shared" si="63"/>
        <v>316</v>
      </c>
      <c r="B322" s="35" t="s">
        <v>121</v>
      </c>
      <c r="C322" s="87">
        <v>53</v>
      </c>
      <c r="D322" s="36"/>
      <c r="E322" s="37">
        <v>6585.28</v>
      </c>
      <c r="F322" s="47">
        <f t="shared" si="54"/>
        <v>161537.409339812</v>
      </c>
      <c r="G322" s="5">
        <v>123027.96416268204</v>
      </c>
      <c r="H322" s="5">
        <f t="shared" si="61"/>
        <v>37154.445177129972</v>
      </c>
      <c r="I322" s="5">
        <v>1355</v>
      </c>
      <c r="J322" s="5"/>
      <c r="K322" s="48">
        <v>0</v>
      </c>
      <c r="L322" s="21">
        <f t="shared" si="55"/>
        <v>124983.31878160498</v>
      </c>
      <c r="M322" s="5">
        <v>95993.332397546066</v>
      </c>
      <c r="N322" s="5">
        <f t="shared" ref="N322:N324" si="65">M322*0.302</f>
        <v>28989.98638405891</v>
      </c>
      <c r="O322" s="56"/>
      <c r="P322" s="21">
        <v>94420.975768608449</v>
      </c>
      <c r="Q322" s="5">
        <v>20283.762331986156</v>
      </c>
      <c r="R322" s="5">
        <v>317.1391119191627</v>
      </c>
      <c r="S322" s="48">
        <f t="shared" si="56"/>
        <v>115021.87721251378</v>
      </c>
      <c r="T322" s="57">
        <f>'[1]дератизация '!$K$114</f>
        <v>3880.3588903135869</v>
      </c>
      <c r="U322" s="5">
        <f>[1]дезинсекция!$E$118</f>
        <v>3392.2799999999997</v>
      </c>
      <c r="V322" s="5">
        <v>8591.6270000000004</v>
      </c>
      <c r="W322" s="15">
        <f t="shared" si="57"/>
        <v>131064.76127443656</v>
      </c>
      <c r="X322" s="5">
        <v>70333.403165860611</v>
      </c>
      <c r="Y322" s="5">
        <f t="shared" si="58"/>
        <v>21240.687756089905</v>
      </c>
      <c r="Z322" s="4">
        <v>26804.447399345292</v>
      </c>
      <c r="AA322" s="23">
        <v>5795.942993280607</v>
      </c>
      <c r="AB322" s="23">
        <v>0</v>
      </c>
      <c r="AC322" s="5">
        <v>2267.8576485341659</v>
      </c>
      <c r="AD322" s="23"/>
      <c r="AE322" s="5"/>
      <c r="AF322" s="23"/>
      <c r="AG322" s="5">
        <v>499.5</v>
      </c>
      <c r="AH322" s="23">
        <v>4122.9223113259795</v>
      </c>
      <c r="AI322" s="23"/>
      <c r="AJ322" s="5"/>
      <c r="AK322" s="5"/>
      <c r="AL322" s="5"/>
      <c r="AM322" s="5">
        <v>17628.18</v>
      </c>
      <c r="AN322" s="78"/>
      <c r="AO322" s="70">
        <f t="shared" si="59"/>
        <v>186268.49185454575</v>
      </c>
      <c r="AP322" s="5">
        <v>90968.613158001725</v>
      </c>
      <c r="AQ322" s="5">
        <v>27434.878613292109</v>
      </c>
      <c r="AR322" s="5">
        <v>11706.174969862104</v>
      </c>
      <c r="AS322" s="5">
        <v>1322.6412527478842</v>
      </c>
      <c r="AT322" s="5">
        <v>19396.258946144371</v>
      </c>
      <c r="AU322" s="5">
        <v>6132.0577882833177</v>
      </c>
      <c r="AV322" s="5">
        <v>24074.257146996588</v>
      </c>
      <c r="AW322" s="5">
        <v>896.50877500052559</v>
      </c>
      <c r="AX322" s="5">
        <v>2328.226082450949</v>
      </c>
      <c r="AY322" s="53">
        <v>2008.8751217661779</v>
      </c>
      <c r="AZ322" s="54">
        <v>22072.793714917105</v>
      </c>
      <c r="BA322" s="22">
        <f t="shared" si="60"/>
        <v>774441.09806814371</v>
      </c>
    </row>
    <row r="323" spans="1:53" s="2" customFormat="1" outlineLevel="1">
      <c r="A323" s="34">
        <f t="shared" si="63"/>
        <v>317</v>
      </c>
      <c r="B323" s="35" t="s">
        <v>121</v>
      </c>
      <c r="C323" s="87">
        <v>55</v>
      </c>
      <c r="D323" s="36"/>
      <c r="E323" s="37">
        <v>3572.1</v>
      </c>
      <c r="F323" s="47">
        <f t="shared" si="54"/>
        <v>87055.877071702736</v>
      </c>
      <c r="G323" s="5">
        <v>66734.928626499794</v>
      </c>
      <c r="H323" s="5">
        <f t="shared" si="61"/>
        <v>20153.948445202936</v>
      </c>
      <c r="I323" s="5">
        <v>167</v>
      </c>
      <c r="J323" s="5"/>
      <c r="K323" s="48">
        <v>0</v>
      </c>
      <c r="L323" s="21">
        <f t="shared" si="55"/>
        <v>67795.585460264585</v>
      </c>
      <c r="M323" s="5">
        <v>52070.342135379862</v>
      </c>
      <c r="N323" s="5">
        <f t="shared" si="65"/>
        <v>15725.243324884717</v>
      </c>
      <c r="O323" s="56"/>
      <c r="P323" s="21">
        <v>51217.437609797344</v>
      </c>
      <c r="Q323" s="5">
        <v>11002.664643885719</v>
      </c>
      <c r="R323" s="5">
        <v>176.04634389421005</v>
      </c>
      <c r="S323" s="48">
        <f t="shared" si="56"/>
        <v>62396.148597577274</v>
      </c>
      <c r="T323" s="57">
        <f>'[1]дератизация '!$K$115</f>
        <v>2080.190272144655</v>
      </c>
      <c r="U323" s="5">
        <f>[1]дезинсекция!$E$119</f>
        <v>1818.54</v>
      </c>
      <c r="V323" s="5">
        <v>6467.417120000001</v>
      </c>
      <c r="W323" s="15">
        <f t="shared" si="57"/>
        <v>55189.832362086912</v>
      </c>
      <c r="X323" s="5">
        <v>27265.295653448862</v>
      </c>
      <c r="Y323" s="5">
        <f t="shared" si="58"/>
        <v>8234.1192873415566</v>
      </c>
      <c r="Z323" s="4">
        <v>12247.387108095834</v>
      </c>
      <c r="AA323" s="23">
        <v>3143.9343454337027</v>
      </c>
      <c r="AB323" s="23">
        <v>0</v>
      </c>
      <c r="AC323" s="5">
        <v>1230.1700620670485</v>
      </c>
      <c r="AD323" s="23"/>
      <c r="AE323" s="5"/>
      <c r="AF323" s="23"/>
      <c r="AG323" s="5">
        <v>832.5</v>
      </c>
      <c r="AH323" s="23">
        <v>2236.4259056999144</v>
      </c>
      <c r="AI323" s="23"/>
      <c r="AJ323" s="5"/>
      <c r="AK323" s="5"/>
      <c r="AL323" s="5"/>
      <c r="AM323" s="5">
        <v>11618.820000000002</v>
      </c>
      <c r="AN323" s="78"/>
      <c r="AO323" s="70">
        <f t="shared" si="59"/>
        <v>101038.93528500275</v>
      </c>
      <c r="AP323" s="5">
        <v>49344.748144604018</v>
      </c>
      <c r="AQ323" s="5">
        <v>14881.695219419787</v>
      </c>
      <c r="AR323" s="5">
        <v>6349.8632723049623</v>
      </c>
      <c r="AS323" s="5">
        <v>717.44964814566993</v>
      </c>
      <c r="AT323" s="5">
        <v>10521.249906081794</v>
      </c>
      <c r="AU323" s="5">
        <v>3326.2554706142851</v>
      </c>
      <c r="AV323" s="5">
        <v>13058.769551907666</v>
      </c>
      <c r="AW323" s="5">
        <v>486.2995947293627</v>
      </c>
      <c r="AX323" s="5">
        <v>1262.9161385883419</v>
      </c>
      <c r="AY323" s="53">
        <v>1089.6883386068571</v>
      </c>
      <c r="AZ323" s="54">
        <v>11973.101588551344</v>
      </c>
      <c r="BA323" s="22">
        <f t="shared" si="60"/>
        <v>407434.44775733026</v>
      </c>
    </row>
    <row r="324" spans="1:53" s="2" customFormat="1" outlineLevel="1">
      <c r="A324" s="34">
        <f t="shared" si="63"/>
        <v>318</v>
      </c>
      <c r="B324" s="35" t="s">
        <v>121</v>
      </c>
      <c r="C324" s="87">
        <v>57</v>
      </c>
      <c r="D324" s="36"/>
      <c r="E324" s="37">
        <v>1982.9</v>
      </c>
      <c r="F324" s="47">
        <f t="shared" si="54"/>
        <v>104967.02570508418</v>
      </c>
      <c r="G324" s="5">
        <v>80417.838483167565</v>
      </c>
      <c r="H324" s="5">
        <f t="shared" si="61"/>
        <v>24286.187221916603</v>
      </c>
      <c r="I324" s="5">
        <v>263</v>
      </c>
      <c r="J324" s="5"/>
      <c r="K324" s="48">
        <v>0</v>
      </c>
      <c r="L324" s="21">
        <f t="shared" si="55"/>
        <v>37633.847431247341</v>
      </c>
      <c r="M324" s="5">
        <v>28904.644724460326</v>
      </c>
      <c r="N324" s="5">
        <f t="shared" si="65"/>
        <v>8729.2027067870185</v>
      </c>
      <c r="O324" s="56"/>
      <c r="P324" s="21">
        <v>28431.190906320418</v>
      </c>
      <c r="Q324" s="5">
        <v>6107.663201579182</v>
      </c>
      <c r="R324" s="5">
        <v>288.76075024568178</v>
      </c>
      <c r="S324" s="48">
        <f t="shared" si="56"/>
        <v>34827.61485814528</v>
      </c>
      <c r="T324" s="57">
        <f>'[1]дератизация '!$K$116</f>
        <v>1171.3552863734476</v>
      </c>
      <c r="U324" s="5">
        <f>[1]дезинсекция!$E$120</f>
        <v>1024.02</v>
      </c>
      <c r="V324" s="5">
        <v>2614.8429999999998</v>
      </c>
      <c r="W324" s="15">
        <f t="shared" si="57"/>
        <v>31860.606713372323</v>
      </c>
      <c r="X324" s="5">
        <v>13667.03212186398</v>
      </c>
      <c r="Y324" s="5">
        <f t="shared" si="58"/>
        <v>4127.4437008029217</v>
      </c>
      <c r="Z324" s="4">
        <v>10063.575010958044</v>
      </c>
      <c r="AA324" s="23">
        <v>1745.2219740658129</v>
      </c>
      <c r="AB324" s="23">
        <v>0</v>
      </c>
      <c r="AC324" s="5">
        <v>682.87679966203382</v>
      </c>
      <c r="AD324" s="23"/>
      <c r="AE324" s="5"/>
      <c r="AF324" s="23"/>
      <c r="AG324" s="5">
        <v>333</v>
      </c>
      <c r="AH324" s="23">
        <v>1241.4571060195294</v>
      </c>
      <c r="AI324" s="23"/>
      <c r="AJ324" s="5"/>
      <c r="AK324" s="5"/>
      <c r="AL324" s="5"/>
      <c r="AM324" s="5">
        <v>5497.1</v>
      </c>
      <c r="AN324" s="78"/>
      <c r="AO324" s="70">
        <f t="shared" si="59"/>
        <v>56087.484890297579</v>
      </c>
      <c r="AP324" s="5">
        <v>27391.646677286557</v>
      </c>
      <c r="AQ324" s="5">
        <v>8260.9427089352212</v>
      </c>
      <c r="AR324" s="5">
        <v>3524.8576139115676</v>
      </c>
      <c r="AS324" s="5">
        <v>398.26178083145737</v>
      </c>
      <c r="AT324" s="5">
        <v>5840.4262027293717</v>
      </c>
      <c r="AU324" s="5">
        <v>1846.4298235438725</v>
      </c>
      <c r="AV324" s="5">
        <v>7249.0227441778543</v>
      </c>
      <c r="AW324" s="5">
        <v>269.94862024827228</v>
      </c>
      <c r="AX324" s="5">
        <v>701.05439691129118</v>
      </c>
      <c r="AY324" s="53">
        <v>604.89432172210661</v>
      </c>
      <c r="AZ324" s="54">
        <v>6646.3601634720362</v>
      </c>
      <c r="BA324" s="22">
        <f t="shared" si="60"/>
        <v>282330.25804799225</v>
      </c>
    </row>
    <row r="325" spans="1:53" s="2" customFormat="1" outlineLevel="1">
      <c r="A325" s="34">
        <f t="shared" si="63"/>
        <v>319</v>
      </c>
      <c r="B325" s="35" t="s">
        <v>76</v>
      </c>
      <c r="C325" s="87">
        <v>41</v>
      </c>
      <c r="D325" s="36"/>
      <c r="E325" s="37">
        <v>3252.46</v>
      </c>
      <c r="F325" s="47">
        <f t="shared" si="54"/>
        <v>37104.035616823945</v>
      </c>
      <c r="G325" s="5">
        <v>28033.821518297962</v>
      </c>
      <c r="H325" s="5">
        <f t="shared" si="61"/>
        <v>8466.2140985259848</v>
      </c>
      <c r="I325" s="5">
        <v>604</v>
      </c>
      <c r="J325" s="5"/>
      <c r="K325" s="48">
        <v>0</v>
      </c>
      <c r="L325" s="21">
        <f t="shared" si="55"/>
        <v>0</v>
      </c>
      <c r="M325" s="5"/>
      <c r="N325" s="23"/>
      <c r="O325" s="56"/>
      <c r="P325" s="21">
        <v>46634.37953258909</v>
      </c>
      <c r="Q325" s="5">
        <v>10018.120054772417</v>
      </c>
      <c r="R325" s="5">
        <v>220.6114872605612</v>
      </c>
      <c r="S325" s="48">
        <f t="shared" si="56"/>
        <v>56873.111074622066</v>
      </c>
      <c r="T325" s="57">
        <f>'[1]дератизация '!$K$117</f>
        <v>1126.263564152357</v>
      </c>
      <c r="U325" s="5">
        <f>[1]дезинсекция!$E$121</f>
        <v>984.6</v>
      </c>
      <c r="V325" s="5">
        <v>3353.3779999999997</v>
      </c>
      <c r="W325" s="15">
        <f t="shared" si="57"/>
        <v>78718.456839135033</v>
      </c>
      <c r="X325" s="5">
        <v>43821.522934119406</v>
      </c>
      <c r="Y325" s="5">
        <f t="shared" si="58"/>
        <v>13234.09992610406</v>
      </c>
      <c r="Z325" s="4">
        <v>14977.82963343618</v>
      </c>
      <c r="AA325" s="23">
        <v>2862.6076260881005</v>
      </c>
      <c r="AB325" s="23">
        <v>0</v>
      </c>
      <c r="AC325" s="5">
        <v>1120.0915204139283</v>
      </c>
      <c r="AD325" s="23"/>
      <c r="AE325" s="5"/>
      <c r="AF325" s="23"/>
      <c r="AG325" s="5">
        <v>666</v>
      </c>
      <c r="AH325" s="23">
        <v>2036.3051989733615</v>
      </c>
      <c r="AI325" s="23"/>
      <c r="AJ325" s="5"/>
      <c r="AK325" s="5"/>
      <c r="AL325" s="5"/>
      <c r="AM325" s="5">
        <v>8783.1487111331589</v>
      </c>
      <c r="AN325" s="78"/>
      <c r="AO325" s="70">
        <f t="shared" si="59"/>
        <v>91997.731154519759</v>
      </c>
      <c r="AP325" s="5">
        <v>44929.262772710397</v>
      </c>
      <c r="AQ325" s="5">
        <v>13550.045752737631</v>
      </c>
      <c r="AR325" s="5">
        <v>5781.6624110861958</v>
      </c>
      <c r="AS325" s="5">
        <v>653.25054802717329</v>
      </c>
      <c r="AT325" s="5">
        <v>9579.7834521807308</v>
      </c>
      <c r="AU325" s="5">
        <v>3028.6142235531311</v>
      </c>
      <c r="AV325" s="5">
        <v>11890.239807619499</v>
      </c>
      <c r="AW325" s="5">
        <v>442.78435090659923</v>
      </c>
      <c r="AX325" s="5">
        <v>1149.9074001604208</v>
      </c>
      <c r="AY325" s="53">
        <v>992.18043553799134</v>
      </c>
      <c r="AZ325" s="54">
        <v>10901.719994596933</v>
      </c>
      <c r="BA325" s="22">
        <f t="shared" si="60"/>
        <v>289842.44495498325</v>
      </c>
    </row>
    <row r="326" spans="1:53" s="2" customFormat="1" outlineLevel="1">
      <c r="A326" s="34">
        <f t="shared" si="63"/>
        <v>320</v>
      </c>
      <c r="B326" s="35" t="s">
        <v>76</v>
      </c>
      <c r="C326" s="87">
        <v>43</v>
      </c>
      <c r="D326" s="36"/>
      <c r="E326" s="37">
        <v>2484.86</v>
      </c>
      <c r="F326" s="47">
        <f t="shared" si="54"/>
        <v>28121.809050017884</v>
      </c>
      <c r="G326" s="5">
        <v>21417.672081426947</v>
      </c>
      <c r="H326" s="5">
        <f t="shared" si="61"/>
        <v>6468.1369685909376</v>
      </c>
      <c r="I326" s="5">
        <v>236</v>
      </c>
      <c r="J326" s="5"/>
      <c r="K326" s="48">
        <v>0</v>
      </c>
      <c r="L326" s="21">
        <f t="shared" si="55"/>
        <v>0</v>
      </c>
      <c r="M326" s="5"/>
      <c r="N326" s="23"/>
      <c r="O326" s="56"/>
      <c r="P326" s="21">
        <v>35628.387228543725</v>
      </c>
      <c r="Q326" s="5">
        <v>7653.7838433990846</v>
      </c>
      <c r="R326" s="5">
        <v>319.13227366227892</v>
      </c>
      <c r="S326" s="48">
        <f t="shared" si="56"/>
        <v>43601.303345605091</v>
      </c>
      <c r="T326" s="57">
        <f>'[1]дератизация '!$K$118</f>
        <v>1048.0222196591403</v>
      </c>
      <c r="U326" s="5">
        <f>[1]дезинсекция!$E$122</f>
        <v>916.2</v>
      </c>
      <c r="V326" s="5">
        <v>2649.9900000000002</v>
      </c>
      <c r="W326" s="15">
        <f t="shared" si="57"/>
        <v>45931.310708771467</v>
      </c>
      <c r="X326" s="5">
        <v>24013.423925618059</v>
      </c>
      <c r="Y326" s="5">
        <f t="shared" si="58"/>
        <v>7252.0540255366532</v>
      </c>
      <c r="Z326" s="4">
        <v>9567.8494133487329</v>
      </c>
      <c r="AA326" s="23">
        <v>2187.0151164845302</v>
      </c>
      <c r="AB326" s="23">
        <v>0</v>
      </c>
      <c r="AC326" s="5">
        <v>855.7432267931822</v>
      </c>
      <c r="AD326" s="23"/>
      <c r="AE326" s="5"/>
      <c r="AF326" s="23"/>
      <c r="AG326" s="5">
        <v>499.5</v>
      </c>
      <c r="AH326" s="23">
        <v>1555.7250009903107</v>
      </c>
      <c r="AI326" s="23"/>
      <c r="AJ326" s="5"/>
      <c r="AK326" s="5"/>
      <c r="AL326" s="5"/>
      <c r="AM326" s="5">
        <v>6710.2731183000997</v>
      </c>
      <c r="AN326" s="78"/>
      <c r="AO326" s="70">
        <f t="shared" si="59"/>
        <v>70285.716730296466</v>
      </c>
      <c r="AP326" s="5">
        <v>34325.688215503695</v>
      </c>
      <c r="AQ326" s="5">
        <v>10352.153966274029</v>
      </c>
      <c r="AR326" s="5">
        <v>4417.1555249908197</v>
      </c>
      <c r="AS326" s="5">
        <v>499.07951420487922</v>
      </c>
      <c r="AT326" s="5">
        <v>7318.8972989631866</v>
      </c>
      <c r="AU326" s="5">
        <v>2313.8431647240031</v>
      </c>
      <c r="AV326" s="5">
        <v>9084.0721448876793</v>
      </c>
      <c r="AW326" s="5">
        <v>338.28459756423507</v>
      </c>
      <c r="AX326" s="5">
        <v>878.52238070956196</v>
      </c>
      <c r="AY326" s="53">
        <v>758.01992247435248</v>
      </c>
      <c r="AZ326" s="54">
        <v>8328.8489161355192</v>
      </c>
      <c r="BA326" s="22">
        <f t="shared" si="60"/>
        <v>207593.47408878568</v>
      </c>
    </row>
    <row r="327" spans="1:53" s="2" customFormat="1" outlineLevel="1">
      <c r="A327" s="34">
        <f t="shared" si="63"/>
        <v>321</v>
      </c>
      <c r="B327" s="35" t="s">
        <v>76</v>
      </c>
      <c r="C327" s="87">
        <v>47</v>
      </c>
      <c r="D327" s="36"/>
      <c r="E327" s="37">
        <v>3594.55</v>
      </c>
      <c r="F327" s="47">
        <f t="shared" ref="F327:F383" si="66">G327+H327+I327+J327+K327</f>
        <v>40761.067360230263</v>
      </c>
      <c r="G327" s="5">
        <v>30982.386605399588</v>
      </c>
      <c r="H327" s="5">
        <f t="shared" si="61"/>
        <v>9356.6807548306751</v>
      </c>
      <c r="I327" s="5">
        <v>422</v>
      </c>
      <c r="J327" s="5"/>
      <c r="K327" s="48">
        <v>0</v>
      </c>
      <c r="L327" s="21">
        <f t="shared" ref="L327:L383" si="67">M327+N327+O327</f>
        <v>0</v>
      </c>
      <c r="M327" s="5"/>
      <c r="N327" s="23"/>
      <c r="O327" s="56"/>
      <c r="P327" s="21">
        <v>51539.329906860694</v>
      </c>
      <c r="Q327" s="5">
        <v>11071.814393684226</v>
      </c>
      <c r="R327" s="5">
        <v>318.38472703078497</v>
      </c>
      <c r="S327" s="48">
        <f t="shared" ref="S327:S383" si="68">P327+Q327+R327</f>
        <v>62929.5290275757</v>
      </c>
      <c r="T327" s="57">
        <f>'[1]дератизация '!$K$119</f>
        <v>1853.0844748393445</v>
      </c>
      <c r="U327" s="5">
        <f>[1]дезинсекция!$E$123</f>
        <v>1620</v>
      </c>
      <c r="V327" s="5">
        <v>3091.6549999999997</v>
      </c>
      <c r="W327" s="15">
        <f t="shared" ref="W327:W383" si="69">X327+Y327+Z327+AA327+AB327+AC327+AD327+AE327+AF327+AG327+AH327</f>
        <v>28685.715824273604</v>
      </c>
      <c r="X327" s="5">
        <v>6713.1103286273365</v>
      </c>
      <c r="Y327" s="5">
        <f t="shared" ref="Y327:Y383" si="70">X327*30.2%</f>
        <v>2027.3593192454555</v>
      </c>
      <c r="Z327" s="4">
        <v>12294.169880296151</v>
      </c>
      <c r="AA327" s="23">
        <v>3163.6934020264603</v>
      </c>
      <c r="AB327" s="23">
        <v>0</v>
      </c>
      <c r="AC327" s="5">
        <v>1237.9014575748467</v>
      </c>
      <c r="AD327" s="23"/>
      <c r="AE327" s="5"/>
      <c r="AF327" s="23"/>
      <c r="AG327" s="5">
        <v>999</v>
      </c>
      <c r="AH327" s="23">
        <v>2250.4814365033535</v>
      </c>
      <c r="AI327" s="23"/>
      <c r="AJ327" s="5"/>
      <c r="AK327" s="5"/>
      <c r="AL327" s="5"/>
      <c r="AM327" s="5">
        <v>9706.9501852762824</v>
      </c>
      <c r="AN327" s="78"/>
      <c r="AO327" s="70">
        <f t="shared" ref="AO327:AO382" si="71">AP327+AQ327+AR327+AS327+AT327+AU327+AV327+AW327+AX327+AY327</f>
        <v>101673.94665006766</v>
      </c>
      <c r="AP327" s="5">
        <v>49654.870928357661</v>
      </c>
      <c r="AQ327" s="5">
        <v>14975.223972163549</v>
      </c>
      <c r="AR327" s="5">
        <v>6389.7710101799512</v>
      </c>
      <c r="AS327" s="5">
        <v>721.9586889342454</v>
      </c>
      <c r="AT327" s="5">
        <v>10587.374051652057</v>
      </c>
      <c r="AU327" s="5">
        <v>3347.1603823791552</v>
      </c>
      <c r="AV327" s="5">
        <v>13140.841547775735</v>
      </c>
      <c r="AW327" s="5">
        <v>489.35589939655409</v>
      </c>
      <c r="AX327" s="5">
        <v>1270.8533372421614</v>
      </c>
      <c r="AY327" s="53">
        <v>1096.5368319865845</v>
      </c>
      <c r="AZ327" s="54">
        <v>12048.350358368254</v>
      </c>
      <c r="BA327" s="22">
        <f t="shared" ref="BA327:BA383" si="72">AZ327+AO327+AN327+AM327+AI327+W327+V327+U327+T327+S327+L327+F327</f>
        <v>262370.2988806311</v>
      </c>
    </row>
    <row r="328" spans="1:53" s="2" customFormat="1" outlineLevel="1">
      <c r="A328" s="34">
        <f t="shared" si="63"/>
        <v>322</v>
      </c>
      <c r="B328" s="35" t="s">
        <v>76</v>
      </c>
      <c r="C328" s="87">
        <v>49</v>
      </c>
      <c r="D328" s="36"/>
      <c r="E328" s="37">
        <v>3586.13</v>
      </c>
      <c r="F328" s="47">
        <f t="shared" si="66"/>
        <v>40694.57571393987</v>
      </c>
      <c r="G328" s="5">
        <v>30909.812376297905</v>
      </c>
      <c r="H328" s="5">
        <f t="shared" si="61"/>
        <v>9334.7633376419672</v>
      </c>
      <c r="I328" s="5">
        <v>450</v>
      </c>
      <c r="J328" s="5"/>
      <c r="K328" s="48">
        <v>0</v>
      </c>
      <c r="L328" s="21">
        <f t="shared" si="67"/>
        <v>0</v>
      </c>
      <c r="M328" s="5"/>
      <c r="N328" s="23"/>
      <c r="O328" s="56"/>
      <c r="P328" s="21">
        <v>51418.602372728237</v>
      </c>
      <c r="Q328" s="5">
        <v>11045.879387300996</v>
      </c>
      <c r="R328" s="5">
        <v>317.36550668285736</v>
      </c>
      <c r="S328" s="48">
        <f t="shared" si="68"/>
        <v>62781.847266712088</v>
      </c>
      <c r="T328" s="57">
        <f>'[1]дератизация '!$K$120</f>
        <v>1853.0844748393445</v>
      </c>
      <c r="U328" s="5">
        <f>[1]дезинсекция!$E$124</f>
        <v>1620</v>
      </c>
      <c r="V328" s="5">
        <v>3091.6549999999997</v>
      </c>
      <c r="W328" s="15">
        <f t="shared" si="69"/>
        <v>114480.47603282094</v>
      </c>
      <c r="X328" s="5">
        <v>70069.112394999989</v>
      </c>
      <c r="Y328" s="5">
        <f t="shared" si="70"/>
        <v>21160.871943289996</v>
      </c>
      <c r="Z328" s="4">
        <v>15614.997455266008</v>
      </c>
      <c r="AA328" s="23">
        <v>3156.2826556339869</v>
      </c>
      <c r="AB328" s="23">
        <v>0</v>
      </c>
      <c r="AC328" s="5">
        <v>1235.0017537808308</v>
      </c>
      <c r="AD328" s="23"/>
      <c r="AE328" s="5"/>
      <c r="AF328" s="23"/>
      <c r="AG328" s="5">
        <v>999</v>
      </c>
      <c r="AH328" s="23">
        <v>2245.2098298501255</v>
      </c>
      <c r="AI328" s="23"/>
      <c r="AJ328" s="5"/>
      <c r="AK328" s="5"/>
      <c r="AL328" s="5"/>
      <c r="AM328" s="5">
        <v>9684.2122846878829</v>
      </c>
      <c r="AN328" s="78"/>
      <c r="AO328" s="70">
        <f t="shared" si="71"/>
        <v>101435.78203118805</v>
      </c>
      <c r="AP328" s="5">
        <v>49538.557617034465</v>
      </c>
      <c r="AQ328" s="5">
        <v>14940.145482270342</v>
      </c>
      <c r="AR328" s="5">
        <v>6374.803386442426</v>
      </c>
      <c r="AS328" s="5">
        <v>720.26754757835192</v>
      </c>
      <c r="AT328" s="5">
        <v>10562.573815317906</v>
      </c>
      <c r="AU328" s="5">
        <v>3339.3198764967401</v>
      </c>
      <c r="AV328" s="5">
        <v>13110.059979614969</v>
      </c>
      <c r="AW328" s="5">
        <v>488.20961497349157</v>
      </c>
      <c r="AX328" s="5">
        <v>1267.8764458094145</v>
      </c>
      <c r="AY328" s="53">
        <v>1093.968265649956</v>
      </c>
      <c r="AZ328" s="54">
        <v>12020.127879889036</v>
      </c>
      <c r="BA328" s="22">
        <f t="shared" si="72"/>
        <v>347661.76068407722</v>
      </c>
    </row>
    <row r="329" spans="1:53" s="2" customFormat="1" outlineLevel="1">
      <c r="A329" s="34">
        <f t="shared" si="63"/>
        <v>323</v>
      </c>
      <c r="B329" s="35" t="s">
        <v>76</v>
      </c>
      <c r="C329" s="87">
        <v>51</v>
      </c>
      <c r="D329" s="36"/>
      <c r="E329" s="37">
        <v>3574.65</v>
      </c>
      <c r="F329" s="47">
        <f t="shared" si="66"/>
        <v>40417.743873154395</v>
      </c>
      <c r="G329" s="5">
        <v>30810.863189826723</v>
      </c>
      <c r="H329" s="5">
        <f t="shared" si="61"/>
        <v>9304.8806833276703</v>
      </c>
      <c r="I329" s="5">
        <v>302</v>
      </c>
      <c r="J329" s="5"/>
      <c r="K329" s="48">
        <v>0</v>
      </c>
      <c r="L329" s="21">
        <f t="shared" si="67"/>
        <v>0</v>
      </c>
      <c r="M329" s="5"/>
      <c r="N329" s="23"/>
      <c r="O329" s="56"/>
      <c r="P329" s="21">
        <v>51253.999986523922</v>
      </c>
      <c r="Q329" s="5">
        <v>11010.519069809381</v>
      </c>
      <c r="R329" s="5">
        <v>223.41878233037554</v>
      </c>
      <c r="S329" s="48">
        <f t="shared" si="68"/>
        <v>62487.937838663674</v>
      </c>
      <c r="T329" s="57">
        <f>'[1]дератизация '!$K$121</f>
        <v>1853.0844748393445</v>
      </c>
      <c r="U329" s="5">
        <f>[1]дезинсекция!$E$125</f>
        <v>1620</v>
      </c>
      <c r="V329" s="5">
        <v>3091.6549999999997</v>
      </c>
      <c r="W329" s="15">
        <f t="shared" si="69"/>
        <v>59143.919436283664</v>
      </c>
      <c r="X329" s="5">
        <v>29291.364558583708</v>
      </c>
      <c r="Y329" s="5">
        <f t="shared" si="70"/>
        <v>8845.99209669228</v>
      </c>
      <c r="Z329" s="4">
        <v>13392.313436341303</v>
      </c>
      <c r="AA329" s="23">
        <v>3146.1786926190721</v>
      </c>
      <c r="AB329" s="23">
        <v>0</v>
      </c>
      <c r="AC329" s="5">
        <v>1231.0482383942151</v>
      </c>
      <c r="AD329" s="23"/>
      <c r="AE329" s="5"/>
      <c r="AF329" s="23"/>
      <c r="AG329" s="5">
        <v>999</v>
      </c>
      <c r="AH329" s="23">
        <v>2238.0224136530892</v>
      </c>
      <c r="AI329" s="23"/>
      <c r="AJ329" s="5"/>
      <c r="AK329" s="5"/>
      <c r="AL329" s="5"/>
      <c r="AM329" s="5">
        <v>9653.210966545983</v>
      </c>
      <c r="AN329" s="78"/>
      <c r="AO329" s="70">
        <f t="shared" si="71"/>
        <v>101111.06352468717</v>
      </c>
      <c r="AP329" s="5">
        <v>49379.973672380045</v>
      </c>
      <c r="AQ329" s="5">
        <v>14892.31875258222</v>
      </c>
      <c r="AR329" s="5">
        <v>6354.3962224867537</v>
      </c>
      <c r="AS329" s="5">
        <v>717.96181090784648</v>
      </c>
      <c r="AT329" s="5">
        <v>10528.760666491777</v>
      </c>
      <c r="AU329" s="5">
        <v>3328.6299706143036</v>
      </c>
      <c r="AV329" s="5">
        <v>13068.091760792457</v>
      </c>
      <c r="AW329" s="5">
        <v>486.64674737530197</v>
      </c>
      <c r="AX329" s="5">
        <v>1263.8176912193992</v>
      </c>
      <c r="AY329" s="53">
        <v>1090.4662298370711</v>
      </c>
      <c r="AZ329" s="54">
        <v>11981.648776214288</v>
      </c>
      <c r="BA329" s="22">
        <f t="shared" si="72"/>
        <v>291360.26389038854</v>
      </c>
    </row>
    <row r="330" spans="1:53" s="2" customFormat="1" outlineLevel="1">
      <c r="A330" s="34">
        <f t="shared" si="63"/>
        <v>324</v>
      </c>
      <c r="B330" s="35" t="s">
        <v>76</v>
      </c>
      <c r="C330" s="87">
        <v>53</v>
      </c>
      <c r="D330" s="36"/>
      <c r="E330" s="37">
        <v>2516.48</v>
      </c>
      <c r="F330" s="47">
        <f t="shared" si="66"/>
        <v>28516.657726467085</v>
      </c>
      <c r="G330" s="5">
        <v>21690.213307578408</v>
      </c>
      <c r="H330" s="5">
        <f t="shared" si="61"/>
        <v>6550.4444188886791</v>
      </c>
      <c r="I330" s="5">
        <v>276</v>
      </c>
      <c r="J330" s="5"/>
      <c r="K330" s="48">
        <v>0</v>
      </c>
      <c r="L330" s="21">
        <f t="shared" si="67"/>
        <v>0</v>
      </c>
      <c r="M330" s="5"/>
      <c r="N330" s="23"/>
      <c r="O330" s="56"/>
      <c r="P330" s="21">
        <v>36081.760699953207</v>
      </c>
      <c r="Q330" s="5">
        <v>7751.1787248524797</v>
      </c>
      <c r="R330" s="5">
        <v>211.67377711893522</v>
      </c>
      <c r="S330" s="48">
        <f t="shared" si="68"/>
        <v>44044.613201924622</v>
      </c>
      <c r="T330" s="57">
        <f>'[1]дератизация '!$K$122</f>
        <v>1862.7616937635055</v>
      </c>
      <c r="U330" s="5">
        <v>1628.46</v>
      </c>
      <c r="V330" s="5">
        <v>2208.3250000000003</v>
      </c>
      <c r="W330" s="15">
        <f t="shared" si="69"/>
        <v>24185.60110368779</v>
      </c>
      <c r="X330" s="5">
        <v>8280.695764709988</v>
      </c>
      <c r="Y330" s="5">
        <f t="shared" si="70"/>
        <v>2500.7701209424163</v>
      </c>
      <c r="Z330" s="4">
        <v>8081.1358835925639</v>
      </c>
      <c r="AA330" s="23">
        <v>2214.845021583104</v>
      </c>
      <c r="AB330" s="23">
        <v>0</v>
      </c>
      <c r="AC330" s="5">
        <v>866.63261325004521</v>
      </c>
      <c r="AD330" s="23"/>
      <c r="AE330" s="5"/>
      <c r="AF330" s="23"/>
      <c r="AG330" s="5">
        <v>666</v>
      </c>
      <c r="AH330" s="23">
        <v>1575.5216996096751</v>
      </c>
      <c r="AI330" s="23"/>
      <c r="AJ330" s="5"/>
      <c r="AK330" s="5"/>
      <c r="AL330" s="5"/>
      <c r="AM330" s="5">
        <v>6795.6617663529669</v>
      </c>
      <c r="AN330" s="78"/>
      <c r="AO330" s="70">
        <f t="shared" si="71"/>
        <v>71180.106902383384</v>
      </c>
      <c r="AP330" s="5">
        <v>34762.48475992641</v>
      </c>
      <c r="AQ330" s="5">
        <v>10483.885777488176</v>
      </c>
      <c r="AR330" s="5">
        <v>4473.3641072450346</v>
      </c>
      <c r="AS330" s="5">
        <v>505.43033245587048</v>
      </c>
      <c r="AT330" s="5">
        <v>7412.0307280470051</v>
      </c>
      <c r="AU330" s="5">
        <v>2343.2869647242337</v>
      </c>
      <c r="AV330" s="5">
        <v>9199.6675350590958</v>
      </c>
      <c r="AW330" s="5">
        <v>342.5892903738827</v>
      </c>
      <c r="AX330" s="5">
        <v>889.70163333467417</v>
      </c>
      <c r="AY330" s="53">
        <v>767.66577372900622</v>
      </c>
      <c r="AZ330" s="54">
        <v>8434.8340431560373</v>
      </c>
      <c r="BA330" s="22">
        <f t="shared" si="72"/>
        <v>188857.02143773538</v>
      </c>
    </row>
    <row r="331" spans="1:53" s="2" customFormat="1" outlineLevel="1">
      <c r="A331" s="34">
        <f t="shared" si="63"/>
        <v>325</v>
      </c>
      <c r="B331" s="35" t="s">
        <v>76</v>
      </c>
      <c r="C331" s="87">
        <v>55</v>
      </c>
      <c r="D331" s="36"/>
      <c r="E331" s="37">
        <v>2384.19</v>
      </c>
      <c r="F331" s="47">
        <f t="shared" si="66"/>
        <v>27055.061540272745</v>
      </c>
      <c r="G331" s="5">
        <v>20549.970461038974</v>
      </c>
      <c r="H331" s="5">
        <f t="shared" si="61"/>
        <v>6206.09107923377</v>
      </c>
      <c r="I331" s="5">
        <v>299</v>
      </c>
      <c r="J331" s="5"/>
      <c r="K331" s="48">
        <v>0</v>
      </c>
      <c r="L331" s="21">
        <f t="shared" si="67"/>
        <v>0</v>
      </c>
      <c r="M331" s="5"/>
      <c r="N331" s="23"/>
      <c r="O331" s="56"/>
      <c r="P331" s="21">
        <v>34184.961948126518</v>
      </c>
      <c r="Q331" s="5">
        <v>7343.703428601073</v>
      </c>
      <c r="R331" s="5">
        <v>239.92606798282927</v>
      </c>
      <c r="S331" s="48">
        <f t="shared" si="68"/>
        <v>41768.591444710422</v>
      </c>
      <c r="T331" s="57">
        <f>'[1]дератизация '!$K$123</f>
        <v>905.95240992145727</v>
      </c>
      <c r="U331" s="5">
        <f>[1]дезинсекция!$E$127</f>
        <v>792</v>
      </c>
      <c r="V331" s="5">
        <v>2208.3250000000003</v>
      </c>
      <c r="W331" s="15">
        <f t="shared" si="69"/>
        <v>23954.183400317914</v>
      </c>
      <c r="X331" s="5">
        <v>8000.8215117052059</v>
      </c>
      <c r="Y331" s="5">
        <f t="shared" si="70"/>
        <v>2416.2480965349723</v>
      </c>
      <c r="Z331" s="4">
        <v>8458.9304076736389</v>
      </c>
      <c r="AA331" s="23">
        <v>2098.4118101507738</v>
      </c>
      <c r="AB331" s="23">
        <v>0</v>
      </c>
      <c r="AC331" s="5">
        <v>821.07420292814777</v>
      </c>
      <c r="AD331" s="23"/>
      <c r="AE331" s="5"/>
      <c r="AF331" s="23"/>
      <c r="AG331" s="5">
        <v>666</v>
      </c>
      <c r="AH331" s="23">
        <v>1492.6973713251807</v>
      </c>
      <c r="AI331" s="23"/>
      <c r="AJ331" s="5"/>
      <c r="AK331" s="5"/>
      <c r="AL331" s="5"/>
      <c r="AM331" s="5">
        <v>6438.4174826428507</v>
      </c>
      <c r="AN331" s="78"/>
      <c r="AO331" s="70">
        <f t="shared" si="71"/>
        <v>67438.206969891849</v>
      </c>
      <c r="AP331" s="5">
        <v>32935.03963463605</v>
      </c>
      <c r="AQ331" s="5">
        <v>9932.7535413869882</v>
      </c>
      <c r="AR331" s="5">
        <v>4238.201762323778</v>
      </c>
      <c r="AS331" s="5">
        <v>478.86013174671052</v>
      </c>
      <c r="AT331" s="5">
        <v>7022.3842595619244</v>
      </c>
      <c r="AU331" s="5">
        <v>2220.1016294291517</v>
      </c>
      <c r="AV331" s="5">
        <v>8716.0459611888637</v>
      </c>
      <c r="AW331" s="5">
        <v>324.57955565572053</v>
      </c>
      <c r="AX331" s="5">
        <v>842.93049703562019</v>
      </c>
      <c r="AY331" s="53">
        <v>727.30999692704086</v>
      </c>
      <c r="AZ331" s="54">
        <v>7991.4193545556473</v>
      </c>
      <c r="BA331" s="22">
        <f t="shared" si="72"/>
        <v>178552.15760231289</v>
      </c>
    </row>
    <row r="332" spans="1:53" s="2" customFormat="1" outlineLevel="1">
      <c r="A332" s="34">
        <f t="shared" si="63"/>
        <v>326</v>
      </c>
      <c r="B332" s="35" t="s">
        <v>76</v>
      </c>
      <c r="C332" s="87">
        <v>57</v>
      </c>
      <c r="D332" s="36"/>
      <c r="E332" s="37">
        <v>2702.41</v>
      </c>
      <c r="F332" s="47">
        <f t="shared" si="66"/>
        <v>30543.217322045835</v>
      </c>
      <c r="G332" s="5">
        <v>23292.793642124299</v>
      </c>
      <c r="H332" s="5">
        <f t="shared" si="61"/>
        <v>7034.4236799215378</v>
      </c>
      <c r="I332" s="5">
        <v>216</v>
      </c>
      <c r="J332" s="5"/>
      <c r="K332" s="48">
        <v>0</v>
      </c>
      <c r="L332" s="21">
        <f t="shared" si="67"/>
        <v>0</v>
      </c>
      <c r="M332" s="5"/>
      <c r="N332" s="23"/>
      <c r="O332" s="56"/>
      <c r="P332" s="21">
        <v>38747.659799863512</v>
      </c>
      <c r="Q332" s="5">
        <v>8323.8741805333575</v>
      </c>
      <c r="R332" s="5">
        <v>218.86425237839964</v>
      </c>
      <c r="S332" s="48">
        <f t="shared" si="68"/>
        <v>47290.398232775267</v>
      </c>
      <c r="T332" s="57">
        <f>'[1]дератизация '!$K$124</f>
        <v>1008.9015474125318</v>
      </c>
      <c r="U332" s="5">
        <f>[1]дезинсекция!$E$128</f>
        <v>882</v>
      </c>
      <c r="V332" s="5">
        <v>2208.3250000000003</v>
      </c>
      <c r="W332" s="15">
        <f t="shared" si="69"/>
        <v>53409.590076971268</v>
      </c>
      <c r="X332" s="5">
        <v>26433.513496336491</v>
      </c>
      <c r="Y332" s="5">
        <f t="shared" si="70"/>
        <v>7982.9210758936197</v>
      </c>
      <c r="Z332" s="4">
        <v>13326.07400542797</v>
      </c>
      <c r="AA332" s="23">
        <v>2378.4887361617798</v>
      </c>
      <c r="AB332" s="23">
        <v>0</v>
      </c>
      <c r="AC332" s="5">
        <v>930.66372090104232</v>
      </c>
      <c r="AD332" s="23"/>
      <c r="AE332" s="5"/>
      <c r="AF332" s="23"/>
      <c r="AG332" s="5">
        <v>666</v>
      </c>
      <c r="AH332" s="23">
        <v>1691.9290422503586</v>
      </c>
      <c r="AI332" s="23"/>
      <c r="AJ332" s="5"/>
      <c r="AK332" s="5"/>
      <c r="AL332" s="5"/>
      <c r="AM332" s="5">
        <v>7297.758898942142</v>
      </c>
      <c r="AN332" s="78"/>
      <c r="AO332" s="70">
        <f t="shared" si="71"/>
        <v>76439.245570825049</v>
      </c>
      <c r="AP332" s="5">
        <v>37330.909222434799</v>
      </c>
      <c r="AQ332" s="5">
        <v>11258.487158229678</v>
      </c>
      <c r="AR332" s="5">
        <v>4803.8783924609188</v>
      </c>
      <c r="AS332" s="5">
        <v>542.77402750352439</v>
      </c>
      <c r="AT332" s="5">
        <v>7959.6682508033073</v>
      </c>
      <c r="AU332" s="5">
        <v>2516.4206059020603</v>
      </c>
      <c r="AV332" s="5">
        <v>9879.3845146470685</v>
      </c>
      <c r="AW332" s="5">
        <v>367.90148310309814</v>
      </c>
      <c r="AX332" s="5">
        <v>955.43719439056019</v>
      </c>
      <c r="AY332" s="53">
        <v>824.38472135006191</v>
      </c>
      <c r="AZ332" s="54">
        <v>9058.0413381252019</v>
      </c>
      <c r="BA332" s="22">
        <f t="shared" si="72"/>
        <v>228137.47798709734</v>
      </c>
    </row>
    <row r="333" spans="1:53" s="2" customFormat="1" outlineLevel="1">
      <c r="A333" s="34">
        <f t="shared" si="63"/>
        <v>327</v>
      </c>
      <c r="B333" s="35" t="s">
        <v>76</v>
      </c>
      <c r="C333" s="87">
        <v>59</v>
      </c>
      <c r="D333" s="36"/>
      <c r="E333" s="37">
        <v>2465.1799999999998</v>
      </c>
      <c r="F333" s="47">
        <f t="shared" si="66"/>
        <v>27932.9544658142</v>
      </c>
      <c r="G333" s="5">
        <v>21248.044904619201</v>
      </c>
      <c r="H333" s="5">
        <f t="shared" si="61"/>
        <v>6416.9095611949988</v>
      </c>
      <c r="I333" s="5">
        <v>268</v>
      </c>
      <c r="J333" s="5"/>
      <c r="K333" s="48">
        <v>0</v>
      </c>
      <c r="L333" s="21">
        <f t="shared" si="67"/>
        <v>0</v>
      </c>
      <c r="M333" s="5"/>
      <c r="N333" s="23"/>
      <c r="O333" s="56"/>
      <c r="P333" s="21">
        <v>35346.211709336298</v>
      </c>
      <c r="Q333" s="5">
        <v>7593.1661562705949</v>
      </c>
      <c r="R333" s="5">
        <v>216.45647747981127</v>
      </c>
      <c r="S333" s="48">
        <f t="shared" si="68"/>
        <v>43155.834343086703</v>
      </c>
      <c r="T333" s="57">
        <f>'[1]дератизация '!$K$125</f>
        <v>1101.5557711544991</v>
      </c>
      <c r="U333" s="5">
        <f>[1]дезинсекция!$E$129</f>
        <v>963</v>
      </c>
      <c r="V333" s="5">
        <v>2208.3250000000003</v>
      </c>
      <c r="W333" s="15">
        <f t="shared" si="69"/>
        <v>26949.198302249726</v>
      </c>
      <c r="X333" s="5">
        <v>10797.586764835427</v>
      </c>
      <c r="Y333" s="5">
        <f t="shared" si="70"/>
        <v>3260.8712029802987</v>
      </c>
      <c r="Z333" s="4">
        <v>7662.6768094778072</v>
      </c>
      <c r="AA333" s="23">
        <v>2169.6940370303892</v>
      </c>
      <c r="AB333" s="23">
        <v>0</v>
      </c>
      <c r="AC333" s="5">
        <v>848.96577184469811</v>
      </c>
      <c r="AD333" s="23"/>
      <c r="AE333" s="5"/>
      <c r="AF333" s="23"/>
      <c r="AG333" s="5">
        <v>666</v>
      </c>
      <c r="AH333" s="23">
        <v>1543.4037160811044</v>
      </c>
      <c r="AI333" s="23"/>
      <c r="AJ333" s="5"/>
      <c r="AK333" s="5"/>
      <c r="AL333" s="5"/>
      <c r="AM333" s="5">
        <v>6657.1280014854101</v>
      </c>
      <c r="AN333" s="78"/>
      <c r="AO333" s="70">
        <f t="shared" si="71"/>
        <v>69729.05643343777</v>
      </c>
      <c r="AP333" s="5">
        <v>34053.830024667543</v>
      </c>
      <c r="AQ333" s="5">
        <v>10270.165286808675</v>
      </c>
      <c r="AR333" s="5">
        <v>4382.1718153525217</v>
      </c>
      <c r="AS333" s="5">
        <v>495.12682276972703</v>
      </c>
      <c r="AT333" s="5">
        <v>7260.9319009755336</v>
      </c>
      <c r="AU333" s="5">
        <v>2295.5176117826827</v>
      </c>
      <c r="AV333" s="5">
        <v>9012.1266269062253</v>
      </c>
      <c r="AW333" s="5">
        <v>335.6053959673385</v>
      </c>
      <c r="AX333" s="5">
        <v>871.56451569810679</v>
      </c>
      <c r="AY333" s="53">
        <v>752.01643250940651</v>
      </c>
      <c r="AZ333" s="54">
        <v>8262.8847384073779</v>
      </c>
      <c r="BA333" s="22">
        <f t="shared" si="72"/>
        <v>186959.93705563567</v>
      </c>
    </row>
    <row r="334" spans="1:53" s="2" customFormat="1" outlineLevel="1">
      <c r="A334" s="34">
        <f t="shared" si="63"/>
        <v>328</v>
      </c>
      <c r="B334" s="63" t="s">
        <v>101</v>
      </c>
      <c r="C334" s="89">
        <v>17</v>
      </c>
      <c r="D334" s="64"/>
      <c r="E334" s="37">
        <v>2438.06</v>
      </c>
      <c r="F334" s="47">
        <f t="shared" si="66"/>
        <v>64254.131258208057</v>
      </c>
      <c r="G334" s="5">
        <v>49209.778232110642</v>
      </c>
      <c r="H334" s="5">
        <f t="shared" ref="H334:H381" si="73">G334*0.302</f>
        <v>14861.353026097413</v>
      </c>
      <c r="I334" s="5">
        <v>183</v>
      </c>
      <c r="J334" s="5"/>
      <c r="K334" s="48">
        <v>0</v>
      </c>
      <c r="L334" s="21">
        <f t="shared" si="67"/>
        <v>0</v>
      </c>
      <c r="M334" s="5"/>
      <c r="N334" s="23"/>
      <c r="O334" s="56"/>
      <c r="P334" s="21">
        <v>34957.360079209015</v>
      </c>
      <c r="Q334" s="5">
        <v>7509.6320264471933</v>
      </c>
      <c r="R334" s="5">
        <v>287.75573505939781</v>
      </c>
      <c r="S334" s="48">
        <f t="shared" si="68"/>
        <v>42754.747840715609</v>
      </c>
      <c r="T334" s="57">
        <f>'[1]дератизация '!$K$130</f>
        <v>595.04601469841168</v>
      </c>
      <c r="U334" s="5">
        <f>[1]дезинсекция!$E$134</f>
        <v>520.20000000000005</v>
      </c>
      <c r="V334" s="5">
        <v>2670.0539999999996</v>
      </c>
      <c r="W334" s="15">
        <f t="shared" si="69"/>
        <v>123234.91348111856</v>
      </c>
      <c r="X334" s="5">
        <v>84249.73906792351</v>
      </c>
      <c r="Y334" s="5">
        <f t="shared" si="70"/>
        <v>25443.4211985129</v>
      </c>
      <c r="Z334" s="4">
        <v>8530.3779773142214</v>
      </c>
      <c r="AA334" s="23">
        <v>2145.8247446118789</v>
      </c>
      <c r="AB334" s="23">
        <v>0</v>
      </c>
      <c r="AC334" s="5">
        <v>839.62610831812901</v>
      </c>
      <c r="AD334" s="23"/>
      <c r="AE334" s="5"/>
      <c r="AF334" s="23"/>
      <c r="AG334" s="5">
        <v>499.5</v>
      </c>
      <c r="AH334" s="23">
        <v>1526.4243844379309</v>
      </c>
      <c r="AI334" s="23"/>
      <c r="AJ334" s="5"/>
      <c r="AK334" s="5"/>
      <c r="AL334" s="5"/>
      <c r="AM334" s="5">
        <v>8008.4159999999993</v>
      </c>
      <c r="AN334" s="78"/>
      <c r="AO334" s="70">
        <f t="shared" si="71"/>
        <v>68961.951390205708</v>
      </c>
      <c r="AP334" s="5">
        <v>33679.196176320162</v>
      </c>
      <c r="AQ334" s="5">
        <v>10157.180887057642</v>
      </c>
      <c r="AR334" s="5">
        <v>4333.962556948527</v>
      </c>
      <c r="AS334" s="5">
        <v>489.67982115787123</v>
      </c>
      <c r="AT334" s="5">
        <v>7181.0527549681628</v>
      </c>
      <c r="AU334" s="5">
        <v>2270.2641059001326</v>
      </c>
      <c r="AV334" s="5">
        <v>8912.9821935903256</v>
      </c>
      <c r="AW334" s="5">
        <v>331.91332547405449</v>
      </c>
      <c r="AX334" s="5">
        <v>861.97623830427278</v>
      </c>
      <c r="AY334" s="53">
        <v>743.74333048454241</v>
      </c>
      <c r="AZ334" s="54">
        <v>8171.9828837332352</v>
      </c>
      <c r="BA334" s="22">
        <f t="shared" si="72"/>
        <v>319171.44286867959</v>
      </c>
    </row>
    <row r="335" spans="1:53" s="2" customFormat="1" outlineLevel="1">
      <c r="A335" s="34">
        <f t="shared" si="63"/>
        <v>329</v>
      </c>
      <c r="B335" s="63" t="s">
        <v>101</v>
      </c>
      <c r="C335" s="89">
        <v>18</v>
      </c>
      <c r="D335" s="64"/>
      <c r="E335" s="37">
        <v>3241.14</v>
      </c>
      <c r="F335" s="47">
        <f t="shared" si="66"/>
        <v>86534.998665333478</v>
      </c>
      <c r="G335" s="5">
        <v>66017.664105478863</v>
      </c>
      <c r="H335" s="5">
        <f t="shared" si="73"/>
        <v>19937.334559854615</v>
      </c>
      <c r="I335" s="5">
        <v>580</v>
      </c>
      <c r="J335" s="5"/>
      <c r="K335" s="48">
        <v>0</v>
      </c>
      <c r="L335" s="21">
        <f t="shared" si="67"/>
        <v>0</v>
      </c>
      <c r="M335" s="5"/>
      <c r="N335" s="23"/>
      <c r="O335" s="56"/>
      <c r="P335" s="21">
        <v>46472.071256297015</v>
      </c>
      <c r="Q335" s="5">
        <v>9983.2525640054209</v>
      </c>
      <c r="R335" s="5">
        <v>287.03926221899928</v>
      </c>
      <c r="S335" s="48">
        <f t="shared" si="68"/>
        <v>56742.363082521435</v>
      </c>
      <c r="T335" s="57">
        <f>'[1]дератизация '!$K$131</f>
        <v>768.00056568341711</v>
      </c>
      <c r="U335" s="5">
        <f>[1]дезинсекция!$E$135</f>
        <v>671.4</v>
      </c>
      <c r="V335" s="5">
        <v>3115.0630000000001</v>
      </c>
      <c r="W335" s="15">
        <f t="shared" si="69"/>
        <v>122589.24658712654</v>
      </c>
      <c r="X335" s="5">
        <v>76120.236626269922</v>
      </c>
      <c r="Y335" s="5">
        <f t="shared" si="70"/>
        <v>22988.311461133515</v>
      </c>
      <c r="Z335" s="4">
        <v>16816.642952754326</v>
      </c>
      <c r="AA335" s="23">
        <v>2852.6444848573647</v>
      </c>
      <c r="AB335" s="23">
        <v>0</v>
      </c>
      <c r="AC335" s="5">
        <v>1116.1931062870565</v>
      </c>
      <c r="AD335" s="23"/>
      <c r="AE335" s="5"/>
      <c r="AF335" s="23"/>
      <c r="AG335" s="5">
        <v>666</v>
      </c>
      <c r="AH335" s="23">
        <v>2029.2179558243668</v>
      </c>
      <c r="AI335" s="23"/>
      <c r="AJ335" s="5"/>
      <c r="AK335" s="5"/>
      <c r="AL335" s="5"/>
      <c r="AM335" s="5">
        <v>10677.887999999999</v>
      </c>
      <c r="AN335" s="78"/>
      <c r="AO335" s="70">
        <f t="shared" si="71"/>
        <v>91677.538341489257</v>
      </c>
      <c r="AP335" s="5">
        <v>44772.889057249762</v>
      </c>
      <c r="AQ335" s="5">
        <v>13502.885597679307</v>
      </c>
      <c r="AR335" s="5">
        <v>5761.5396675340844</v>
      </c>
      <c r="AS335" s="5">
        <v>650.9769470593925</v>
      </c>
      <c r="AT335" s="5">
        <v>9546.4415667528719</v>
      </c>
      <c r="AU335" s="5">
        <v>3018.0733059059885</v>
      </c>
      <c r="AV335" s="5">
        <v>11848.856511707399</v>
      </c>
      <c r="AW335" s="5">
        <v>441.24326543521357</v>
      </c>
      <c r="AX335" s="5">
        <v>1145.905213578628</v>
      </c>
      <c r="AY335" s="53">
        <v>988.72720858660955</v>
      </c>
      <c r="AZ335" s="54">
        <v>10863.777185050054</v>
      </c>
      <c r="BA335" s="22">
        <f t="shared" si="72"/>
        <v>383640.27542720421</v>
      </c>
    </row>
    <row r="336" spans="1:53" s="2" customFormat="1" outlineLevel="1">
      <c r="A336" s="34">
        <f t="shared" si="63"/>
        <v>330</v>
      </c>
      <c r="B336" s="63" t="s">
        <v>101</v>
      </c>
      <c r="C336" s="89">
        <v>19</v>
      </c>
      <c r="D336" s="64"/>
      <c r="E336" s="37">
        <v>3233.07</v>
      </c>
      <c r="F336" s="47">
        <f t="shared" si="66"/>
        <v>211805.08860483806</v>
      </c>
      <c r="G336" s="5">
        <v>162502.37220033645</v>
      </c>
      <c r="H336" s="5">
        <f t="shared" si="73"/>
        <v>49075.716404501611</v>
      </c>
      <c r="I336" s="5">
        <v>227</v>
      </c>
      <c r="J336" s="5"/>
      <c r="K336" s="48">
        <v>0</v>
      </c>
      <c r="L336" s="21">
        <f t="shared" si="67"/>
        <v>0</v>
      </c>
      <c r="M336" s="5"/>
      <c r="N336" s="23"/>
      <c r="O336" s="56"/>
      <c r="P336" s="21">
        <v>46356.362087597634</v>
      </c>
      <c r="Q336" s="5">
        <v>9958.3956160823054</v>
      </c>
      <c r="R336" s="5">
        <v>290.71573561688075</v>
      </c>
      <c r="S336" s="48">
        <f t="shared" si="68"/>
        <v>56605.473439296824</v>
      </c>
      <c r="T336" s="57">
        <f>'[1]дератизация '!$K$132</f>
        <v>768.00056568341711</v>
      </c>
      <c r="U336" s="5">
        <f>[1]дезинсекция!$E$136</f>
        <v>671.4</v>
      </c>
      <c r="V336" s="5">
        <v>3560.0720000000001</v>
      </c>
      <c r="W336" s="15">
        <f t="shared" si="69"/>
        <v>157133.68592285377</v>
      </c>
      <c r="X336" s="5">
        <v>105515.36579676886</v>
      </c>
      <c r="Y336" s="5">
        <f t="shared" si="70"/>
        <v>31865.640470624196</v>
      </c>
      <c r="Z336" s="4">
        <v>13103.558455130427</v>
      </c>
      <c r="AA336" s="23">
        <v>2845.5417861177862</v>
      </c>
      <c r="AB336" s="23">
        <v>0</v>
      </c>
      <c r="AC336" s="5">
        <v>1113.41393649873</v>
      </c>
      <c r="AD336" s="23"/>
      <c r="AE336" s="5"/>
      <c r="AF336" s="23"/>
      <c r="AG336" s="5">
        <v>666</v>
      </c>
      <c r="AH336" s="23">
        <v>2024.1654777137323</v>
      </c>
      <c r="AI336" s="23"/>
      <c r="AJ336" s="5"/>
      <c r="AK336" s="5"/>
      <c r="AL336" s="5"/>
      <c r="AM336" s="5">
        <v>10677.887999999999</v>
      </c>
      <c r="AN336" s="78"/>
      <c r="AO336" s="70">
        <f t="shared" si="71"/>
        <v>91449.273677076184</v>
      </c>
      <c r="AP336" s="5">
        <v>44661.410622287993</v>
      </c>
      <c r="AQ336" s="5">
        <v>13469.265239788792</v>
      </c>
      <c r="AR336" s="5">
        <v>5747.1942134293568</v>
      </c>
      <c r="AS336" s="5">
        <v>649.35610255320989</v>
      </c>
      <c r="AT336" s="5">
        <v>9522.672219102451</v>
      </c>
      <c r="AU336" s="5">
        <v>3010.5587117882833</v>
      </c>
      <c r="AV336" s="5">
        <v>11819.354462413179</v>
      </c>
      <c r="AW336" s="5">
        <v>440.14462941453507</v>
      </c>
      <c r="AX336" s="5">
        <v>1143.0520646638702</v>
      </c>
      <c r="AY336" s="53">
        <v>986.26541163452077</v>
      </c>
      <c r="AZ336" s="54">
        <v>10836.727849975559</v>
      </c>
      <c r="BA336" s="22">
        <f t="shared" si="72"/>
        <v>543507.61005972372</v>
      </c>
    </row>
    <row r="337" spans="1:53" s="2" customFormat="1" outlineLevel="1">
      <c r="A337" s="34">
        <f t="shared" si="63"/>
        <v>331</v>
      </c>
      <c r="B337" s="63" t="s">
        <v>101</v>
      </c>
      <c r="C337" s="89">
        <v>20</v>
      </c>
      <c r="D337" s="64"/>
      <c r="E337" s="37">
        <v>3274.48</v>
      </c>
      <c r="F337" s="47">
        <f t="shared" si="66"/>
        <v>24705.597741569731</v>
      </c>
      <c r="G337" s="5">
        <v>18659.445270022836</v>
      </c>
      <c r="H337" s="5">
        <f t="shared" si="73"/>
        <v>5635.1524715468959</v>
      </c>
      <c r="I337" s="5">
        <v>411</v>
      </c>
      <c r="J337" s="5"/>
      <c r="K337" s="48">
        <v>0</v>
      </c>
      <c r="L337" s="21">
        <f t="shared" si="67"/>
        <v>0</v>
      </c>
      <c r="M337" s="5"/>
      <c r="N337" s="23"/>
      <c r="O337" s="56"/>
      <c r="P337" s="21">
        <v>46950.106409263244</v>
      </c>
      <c r="Q337" s="5">
        <v>10085.945332748499</v>
      </c>
      <c r="R337" s="5">
        <v>287.52046206967583</v>
      </c>
      <c r="S337" s="48">
        <f t="shared" si="68"/>
        <v>57323.572204081414</v>
      </c>
      <c r="T337" s="57">
        <f>'[1]дератизация '!$K$133</f>
        <v>768.00056568341711</v>
      </c>
      <c r="U337" s="5">
        <f>[1]дезинсекция!$E$137</f>
        <v>671.4</v>
      </c>
      <c r="V337" s="5">
        <v>3560.0720000000001</v>
      </c>
      <c r="W337" s="15">
        <f t="shared" si="69"/>
        <v>178017.21544547705</v>
      </c>
      <c r="X337" s="5">
        <v>118669.11295409829</v>
      </c>
      <c r="Y337" s="5">
        <f t="shared" si="70"/>
        <v>35838.072112137685</v>
      </c>
      <c r="Z337" s="4">
        <v>16784.275809108829</v>
      </c>
      <c r="AA337" s="23">
        <v>2881.9882241358728</v>
      </c>
      <c r="AB337" s="23">
        <v>0</v>
      </c>
      <c r="AC337" s="5">
        <v>1127.6748312861648</v>
      </c>
      <c r="AD337" s="23"/>
      <c r="AE337" s="5"/>
      <c r="AF337" s="23"/>
      <c r="AG337" s="5">
        <v>666</v>
      </c>
      <c r="AH337" s="23">
        <v>2050.0915147101859</v>
      </c>
      <c r="AI337" s="23"/>
      <c r="AJ337" s="5"/>
      <c r="AK337" s="5"/>
      <c r="AL337" s="5"/>
      <c r="AM337" s="5">
        <v>10677.887999999999</v>
      </c>
      <c r="AN337" s="78"/>
      <c r="AO337" s="70">
        <f t="shared" si="71"/>
        <v>92620.579718382971</v>
      </c>
      <c r="AP337" s="5">
        <v>45233.445565505717</v>
      </c>
      <c r="AQ337" s="5">
        <v>13641.783086163799</v>
      </c>
      <c r="AR337" s="5">
        <v>5820.8057691266067</v>
      </c>
      <c r="AS337" s="5">
        <v>657.67322411467569</v>
      </c>
      <c r="AT337" s="5">
        <v>9644.6410773681328</v>
      </c>
      <c r="AU337" s="5">
        <v>3049.1187294356441</v>
      </c>
      <c r="AV337" s="5">
        <v>11970.739823165815</v>
      </c>
      <c r="AW337" s="5">
        <v>445.78211610800469</v>
      </c>
      <c r="AX337" s="5">
        <v>1157.6925722921399</v>
      </c>
      <c r="AY337" s="53">
        <v>998.89775510242748</v>
      </c>
      <c r="AZ337" s="54">
        <v>10975.527473945187</v>
      </c>
      <c r="BA337" s="22">
        <f t="shared" si="72"/>
        <v>379319.85314913973</v>
      </c>
    </row>
    <row r="338" spans="1:53" s="2" customFormat="1" outlineLevel="1">
      <c r="A338" s="34">
        <f t="shared" si="63"/>
        <v>332</v>
      </c>
      <c r="B338" s="63" t="s">
        <v>101</v>
      </c>
      <c r="C338" s="89">
        <v>21</v>
      </c>
      <c r="D338" s="64"/>
      <c r="E338" s="37">
        <v>3238.49</v>
      </c>
      <c r="F338" s="47">
        <f t="shared" si="66"/>
        <v>121034.61726007605</v>
      </c>
      <c r="G338" s="5">
        <v>92630.27439329958</v>
      </c>
      <c r="H338" s="5">
        <f t="shared" si="73"/>
        <v>27974.342866776471</v>
      </c>
      <c r="I338" s="5">
        <v>430</v>
      </c>
      <c r="J338" s="5"/>
      <c r="K338" s="48">
        <v>0</v>
      </c>
      <c r="L338" s="21">
        <f t="shared" si="67"/>
        <v>0</v>
      </c>
      <c r="M338" s="5"/>
      <c r="N338" s="23"/>
      <c r="O338" s="56"/>
      <c r="P338" s="21">
        <v>46434.075060875286</v>
      </c>
      <c r="Q338" s="5">
        <v>9975.0901213788711</v>
      </c>
      <c r="R338" s="5">
        <v>211.19080162305318</v>
      </c>
      <c r="S338" s="48">
        <f t="shared" si="68"/>
        <v>56620.355983877213</v>
      </c>
      <c r="T338" s="57">
        <f>'[1]дератизация '!$K$134</f>
        <v>623.87177319591262</v>
      </c>
      <c r="U338" s="5">
        <f>[1]дезинсекция!$E$138</f>
        <v>545.4</v>
      </c>
      <c r="V338" s="5">
        <v>3560.0720000000001</v>
      </c>
      <c r="W338" s="15">
        <f t="shared" si="69"/>
        <v>213019.42813112147</v>
      </c>
      <c r="X338" s="5">
        <v>148346.29100427713</v>
      </c>
      <c r="Y338" s="5">
        <f t="shared" si="70"/>
        <v>44800.579883291692</v>
      </c>
      <c r="Z338" s="4">
        <v>13213.405788107071</v>
      </c>
      <c r="AA338" s="23">
        <v>2850.3121240568826</v>
      </c>
      <c r="AB338" s="23">
        <v>0</v>
      </c>
      <c r="AC338" s="5">
        <v>1115.2804916725499</v>
      </c>
      <c r="AD338" s="23"/>
      <c r="AE338" s="5"/>
      <c r="AF338" s="23"/>
      <c r="AG338" s="5">
        <v>666</v>
      </c>
      <c r="AH338" s="23">
        <v>2027.5588397161655</v>
      </c>
      <c r="AI338" s="23"/>
      <c r="AJ338" s="5"/>
      <c r="AK338" s="5"/>
      <c r="AL338" s="5"/>
      <c r="AM338" s="5">
        <v>10677.887999999999</v>
      </c>
      <c r="AN338" s="78"/>
      <c r="AO338" s="70">
        <f t="shared" si="71"/>
        <v>91602.581543385822</v>
      </c>
      <c r="AP338" s="5">
        <v>44736.282136227608</v>
      </c>
      <c r="AQ338" s="5">
        <v>13491.84545537325</v>
      </c>
      <c r="AR338" s="5">
        <v>5756.8289546000651</v>
      </c>
      <c r="AS338" s="5">
        <v>650.44469948301287</v>
      </c>
      <c r="AT338" s="5">
        <v>9538.636266718966</v>
      </c>
      <c r="AU338" s="5">
        <v>3015.6056882589105</v>
      </c>
      <c r="AV338" s="5">
        <v>11839.168726003598</v>
      </c>
      <c r="AW338" s="5">
        <v>440.88249896002174</v>
      </c>
      <c r="AX338" s="5">
        <v>1144.9683059424312</v>
      </c>
      <c r="AY338" s="53">
        <v>987.91881181795588</v>
      </c>
      <c r="AZ338" s="54">
        <v>10854.89481355719</v>
      </c>
      <c r="BA338" s="22">
        <f t="shared" si="72"/>
        <v>508539.10950521368</v>
      </c>
    </row>
    <row r="339" spans="1:53" s="2" customFormat="1" outlineLevel="1">
      <c r="A339" s="34">
        <f t="shared" si="63"/>
        <v>333</v>
      </c>
      <c r="B339" s="63" t="s">
        <v>101</v>
      </c>
      <c r="C339" s="89">
        <v>22</v>
      </c>
      <c r="D339" s="64"/>
      <c r="E339" s="37">
        <v>2378.75</v>
      </c>
      <c r="F339" s="47">
        <f t="shared" si="66"/>
        <v>66122.533793204755</v>
      </c>
      <c r="G339" s="5">
        <v>40959.703374197197</v>
      </c>
      <c r="H339" s="5">
        <f t="shared" si="73"/>
        <v>12369.830419007552</v>
      </c>
      <c r="I339" s="5">
        <v>12793</v>
      </c>
      <c r="J339" s="5"/>
      <c r="K339" s="48">
        <v>0</v>
      </c>
      <c r="L339" s="21">
        <f t="shared" si="67"/>
        <v>0</v>
      </c>
      <c r="M339" s="5"/>
      <c r="N339" s="23"/>
      <c r="O339" s="56"/>
      <c r="P339" s="21">
        <v>34106.962211109836</v>
      </c>
      <c r="Q339" s="5">
        <v>7326.9473199639306</v>
      </c>
      <c r="R339" s="5">
        <v>287.93418740254543</v>
      </c>
      <c r="S339" s="48">
        <f t="shared" si="68"/>
        <v>41721.843718476317</v>
      </c>
      <c r="T339" s="57">
        <f>'[1]дератизация '!$K$135</f>
        <v>996.54765091360298</v>
      </c>
      <c r="U339" s="5">
        <f>[1]дезинсекция!$E$139</f>
        <v>871.2</v>
      </c>
      <c r="V339" s="5">
        <v>1780.0360000000001</v>
      </c>
      <c r="W339" s="15">
        <f t="shared" si="69"/>
        <v>239533.05216760898</v>
      </c>
      <c r="X339" s="5">
        <v>152873.65986399006</v>
      </c>
      <c r="Y339" s="5">
        <f t="shared" si="70"/>
        <v>46167.845278925</v>
      </c>
      <c r="Z339" s="4">
        <v>28035.020907416634</v>
      </c>
      <c r="AA339" s="23">
        <v>2093.6238694886538</v>
      </c>
      <c r="AB339" s="23">
        <v>0</v>
      </c>
      <c r="AC339" s="5">
        <v>8207.6107600968589</v>
      </c>
      <c r="AD339" s="23"/>
      <c r="AE339" s="5"/>
      <c r="AF339" s="23"/>
      <c r="AG339" s="5">
        <v>666</v>
      </c>
      <c r="AH339" s="23">
        <v>1489.2914876917418</v>
      </c>
      <c r="AI339" s="23"/>
      <c r="AJ339" s="5"/>
      <c r="AK339" s="5"/>
      <c r="AL339" s="5"/>
      <c r="AM339" s="5">
        <v>10677.887999999999</v>
      </c>
      <c r="AN339" s="78"/>
      <c r="AO339" s="70">
        <f t="shared" si="71"/>
        <v>67284.333391898384</v>
      </c>
      <c r="AP339" s="5">
        <v>32859.891842047196</v>
      </c>
      <c r="AQ339" s="5">
        <v>9910.0900039738026</v>
      </c>
      <c r="AR339" s="5">
        <v>4228.5314686026213</v>
      </c>
      <c r="AS339" s="5">
        <v>477.76751785406674</v>
      </c>
      <c r="AT339" s="5">
        <v>7006.361304020621</v>
      </c>
      <c r="AU339" s="5">
        <v>2215.0360294291113</v>
      </c>
      <c r="AV339" s="5">
        <v>8696.1585822346387</v>
      </c>
      <c r="AW339" s="5">
        <v>323.83896334438322</v>
      </c>
      <c r="AX339" s="5">
        <v>841.00718475603071</v>
      </c>
      <c r="AY339" s="53">
        <v>725.65049563591742</v>
      </c>
      <c r="AZ339" s="54">
        <v>7973.1853542080298</v>
      </c>
      <c r="BA339" s="22">
        <f t="shared" si="72"/>
        <v>436960.62007631012</v>
      </c>
    </row>
    <row r="340" spans="1:53" s="2" customFormat="1" outlineLevel="1">
      <c r="A340" s="34">
        <f t="shared" si="63"/>
        <v>334</v>
      </c>
      <c r="B340" s="63" t="s">
        <v>101</v>
      </c>
      <c r="C340" s="89">
        <v>24</v>
      </c>
      <c r="D340" s="64"/>
      <c r="E340" s="37">
        <v>3243.15</v>
      </c>
      <c r="F340" s="47">
        <f t="shared" si="66"/>
        <v>25565.148697066976</v>
      </c>
      <c r="G340" s="5">
        <v>18480.912977778014</v>
      </c>
      <c r="H340" s="5">
        <f t="shared" si="73"/>
        <v>5581.2357192889604</v>
      </c>
      <c r="I340" s="5">
        <v>1503</v>
      </c>
      <c r="J340" s="5"/>
      <c r="K340" s="48">
        <v>0</v>
      </c>
      <c r="L340" s="21">
        <f t="shared" si="67"/>
        <v>0</v>
      </c>
      <c r="M340" s="5"/>
      <c r="N340" s="23"/>
      <c r="O340" s="56"/>
      <c r="P340" s="21">
        <v>46500.891012069733</v>
      </c>
      <c r="Q340" s="5">
        <v>9989.4436997334833</v>
      </c>
      <c r="R340" s="5">
        <v>290.75835110181157</v>
      </c>
      <c r="S340" s="48">
        <f t="shared" si="68"/>
        <v>56781.093062905027</v>
      </c>
      <c r="T340" s="57">
        <f>'[1]дератизация '!$K$136</f>
        <v>465.33010145965761</v>
      </c>
      <c r="U340" s="5">
        <f>[1]дезинсекция!$E$140</f>
        <v>406.8</v>
      </c>
      <c r="V340" s="5">
        <v>3560.0720000000001</v>
      </c>
      <c r="W340" s="15">
        <f t="shared" si="69"/>
        <v>240170.53139347312</v>
      </c>
      <c r="X340" s="5">
        <v>155380.84898227252</v>
      </c>
      <c r="Y340" s="5">
        <f t="shared" si="70"/>
        <v>46925.016392646299</v>
      </c>
      <c r="Z340" s="4">
        <v>31196.890764430169</v>
      </c>
      <c r="AA340" s="23">
        <v>2854.4135585211261</v>
      </c>
      <c r="AB340" s="23">
        <v>0</v>
      </c>
      <c r="AC340" s="5">
        <v>1116.8853158625877</v>
      </c>
      <c r="AD340" s="23"/>
      <c r="AE340" s="5"/>
      <c r="AF340" s="23"/>
      <c r="AG340" s="5">
        <v>666</v>
      </c>
      <c r="AH340" s="23">
        <v>2030.4763797403987</v>
      </c>
      <c r="AI340" s="23"/>
      <c r="AJ340" s="5"/>
      <c r="AK340" s="5"/>
      <c r="AL340" s="5"/>
      <c r="AM340" s="5">
        <v>10677.887999999999</v>
      </c>
      <c r="AN340" s="78"/>
      <c r="AO340" s="70">
        <f t="shared" si="71"/>
        <v>91734.392365711115</v>
      </c>
      <c r="AP340" s="5">
        <v>44800.655061496749</v>
      </c>
      <c r="AQ340" s="5">
        <v>13511.259441466167</v>
      </c>
      <c r="AR340" s="5">
        <v>5765.1126988538508</v>
      </c>
      <c r="AS340" s="5">
        <v>651.3806518248731</v>
      </c>
      <c r="AT340" s="5">
        <v>9552.3618131936873</v>
      </c>
      <c r="AU340" s="5">
        <v>3019.9449706118862</v>
      </c>
      <c r="AV340" s="5">
        <v>11856.204605769533</v>
      </c>
      <c r="AW340" s="5">
        <v>441.51690340318936</v>
      </c>
      <c r="AX340" s="5">
        <v>1146.6158491819324</v>
      </c>
      <c r="AY340" s="53">
        <v>989.34036990924903</v>
      </c>
      <c r="AZ340" s="54">
        <v>10870.514380031436</v>
      </c>
      <c r="BA340" s="22">
        <f t="shared" si="72"/>
        <v>440231.77000064729</v>
      </c>
    </row>
    <row r="341" spans="1:53" s="2" customFormat="1" outlineLevel="1">
      <c r="A341" s="34">
        <f t="shared" si="63"/>
        <v>335</v>
      </c>
      <c r="B341" s="63" t="s">
        <v>101</v>
      </c>
      <c r="C341" s="89">
        <v>25</v>
      </c>
      <c r="D341" s="64"/>
      <c r="E341" s="37">
        <v>3274.96</v>
      </c>
      <c r="F341" s="47">
        <f t="shared" si="66"/>
        <v>24714.159041964282</v>
      </c>
      <c r="G341" s="5">
        <v>18662.180523782092</v>
      </c>
      <c r="H341" s="5">
        <f t="shared" si="73"/>
        <v>5635.9785181821917</v>
      </c>
      <c r="I341" s="5">
        <v>416</v>
      </c>
      <c r="J341" s="5"/>
      <c r="K341" s="48">
        <v>0</v>
      </c>
      <c r="L341" s="21">
        <f t="shared" si="67"/>
        <v>0</v>
      </c>
      <c r="M341" s="5"/>
      <c r="N341" s="23"/>
      <c r="O341" s="56"/>
      <c r="P341" s="21">
        <v>46956.988739000008</v>
      </c>
      <c r="Q341" s="5">
        <v>10087.423812922365</v>
      </c>
      <c r="R341" s="5">
        <v>325.19521421628338</v>
      </c>
      <c r="S341" s="48">
        <f t="shared" si="68"/>
        <v>57369.607766138659</v>
      </c>
      <c r="T341" s="57">
        <f>'[1]дератизация '!$K$137</f>
        <v>897.71647892217129</v>
      </c>
      <c r="U341" s="5">
        <f>[1]дезинсекция!$E$141</f>
        <v>784.80000000000007</v>
      </c>
      <c r="V341" s="5">
        <v>2848.0576000000001</v>
      </c>
      <c r="W341" s="15">
        <f t="shared" si="69"/>
        <v>160678.7747503407</v>
      </c>
      <c r="X341" s="5">
        <v>108460.34106612534</v>
      </c>
      <c r="Y341" s="5">
        <f t="shared" si="70"/>
        <v>32755.023001969854</v>
      </c>
      <c r="Z341" s="4">
        <v>12736.767823837386</v>
      </c>
      <c r="AA341" s="23">
        <v>2882.410689488413</v>
      </c>
      <c r="AB341" s="23">
        <v>0</v>
      </c>
      <c r="AC341" s="5">
        <v>1127.840135065396</v>
      </c>
      <c r="AD341" s="23"/>
      <c r="AE341" s="5"/>
      <c r="AF341" s="23"/>
      <c r="AG341" s="5">
        <v>666</v>
      </c>
      <c r="AH341" s="23">
        <v>2050.392033854313</v>
      </c>
      <c r="AI341" s="23"/>
      <c r="AJ341" s="5"/>
      <c r="AK341" s="5"/>
      <c r="AL341" s="5"/>
      <c r="AM341" s="5">
        <v>10677.887999999999</v>
      </c>
      <c r="AN341" s="78"/>
      <c r="AO341" s="70">
        <f t="shared" si="71"/>
        <v>92634.156798794167</v>
      </c>
      <c r="AP341" s="5">
        <v>45240.076253087092</v>
      </c>
      <c r="AQ341" s="5">
        <v>13643.782810053201</v>
      </c>
      <c r="AR341" s="5">
        <v>5821.6590303372959</v>
      </c>
      <c r="AS341" s="5">
        <v>657.76963122285008</v>
      </c>
      <c r="AT341" s="5">
        <v>9646.0548675629525</v>
      </c>
      <c r="AU341" s="5">
        <v>3049.5656941415295</v>
      </c>
      <c r="AV341" s="5">
        <v>11972.49459189707</v>
      </c>
      <c r="AW341" s="5">
        <v>445.84746248841674</v>
      </c>
      <c r="AX341" s="5">
        <v>1157.8622763168096</v>
      </c>
      <c r="AY341" s="53">
        <v>999.04418168693826</v>
      </c>
      <c r="AZ341" s="54">
        <v>10977.1363563288</v>
      </c>
      <c r="BA341" s="22">
        <f t="shared" si="72"/>
        <v>361582.29679248878</v>
      </c>
    </row>
    <row r="342" spans="1:53" s="2" customFormat="1" outlineLevel="1">
      <c r="A342" s="34">
        <f t="shared" si="63"/>
        <v>336</v>
      </c>
      <c r="B342" s="63" t="s">
        <v>101</v>
      </c>
      <c r="C342" s="89">
        <v>26</v>
      </c>
      <c r="D342" s="64"/>
      <c r="E342" s="37">
        <v>3662.84</v>
      </c>
      <c r="F342" s="47">
        <f t="shared" si="66"/>
        <v>105005.09157493396</v>
      </c>
      <c r="G342" s="5">
        <v>80307.28999610903</v>
      </c>
      <c r="H342" s="5">
        <f t="shared" si="73"/>
        <v>24252.801578824925</v>
      </c>
      <c r="I342" s="5">
        <v>445</v>
      </c>
      <c r="J342" s="5"/>
      <c r="K342" s="48">
        <v>0</v>
      </c>
      <c r="L342" s="21">
        <f t="shared" si="67"/>
        <v>0</v>
      </c>
      <c r="M342" s="5"/>
      <c r="N342" s="23"/>
      <c r="O342" s="56"/>
      <c r="P342" s="21">
        <v>52518.484693785205</v>
      </c>
      <c r="Q342" s="5">
        <v>11282.159000086889</v>
      </c>
      <c r="R342" s="5">
        <v>326.09013939982947</v>
      </c>
      <c r="S342" s="48">
        <f t="shared" si="68"/>
        <v>64126.733833271923</v>
      </c>
      <c r="T342" s="57">
        <f>'[1]дератизация '!$K$138</f>
        <v>1791.3149923446995</v>
      </c>
      <c r="U342" s="5">
        <f>[1]дезинсекция!$E$142</f>
        <v>1566</v>
      </c>
      <c r="V342" s="5">
        <v>3115.0630000000001</v>
      </c>
      <c r="W342" s="15">
        <f t="shared" si="69"/>
        <v>129268.15234261577</v>
      </c>
      <c r="X342" s="5">
        <v>80905.72847479643</v>
      </c>
      <c r="Y342" s="5">
        <f t="shared" si="70"/>
        <v>24433.52999938852</v>
      </c>
      <c r="Z342" s="4">
        <v>16151.440059073861</v>
      </c>
      <c r="AA342" s="23">
        <v>3223.7978997867876</v>
      </c>
      <c r="AB342" s="23">
        <v>0</v>
      </c>
      <c r="AC342" s="5">
        <v>1261.4193639992352</v>
      </c>
      <c r="AD342" s="23"/>
      <c r="AE342" s="5"/>
      <c r="AF342" s="23"/>
      <c r="AG342" s="5">
        <v>999</v>
      </c>
      <c r="AH342" s="23">
        <v>2293.2365455709173</v>
      </c>
      <c r="AI342" s="23"/>
      <c r="AJ342" s="5"/>
      <c r="AK342" s="5"/>
      <c r="AL342" s="5"/>
      <c r="AM342" s="5">
        <v>16016.831999999999</v>
      </c>
      <c r="AN342" s="78"/>
      <c r="AO342" s="70">
        <f t="shared" si="71"/>
        <v>103605.56919440092</v>
      </c>
      <c r="AP342" s="5">
        <v>50598.224376132071</v>
      </c>
      <c r="AQ342" s="5">
        <v>15259.726356344889</v>
      </c>
      <c r="AR342" s="5">
        <v>6511.1651936758499</v>
      </c>
      <c r="AS342" s="5">
        <v>735.67460855347974</v>
      </c>
      <c r="AT342" s="5">
        <v>10788.515160827701</v>
      </c>
      <c r="AU342" s="5">
        <v>3410.7504235561228</v>
      </c>
      <c r="AV342" s="5">
        <v>13390.493957478646</v>
      </c>
      <c r="AW342" s="5">
        <v>498.65278339310174</v>
      </c>
      <c r="AX342" s="5">
        <v>1294.9972702519308</v>
      </c>
      <c r="AY342" s="53">
        <v>1117.3690641871001</v>
      </c>
      <c r="AZ342" s="54">
        <v>12277.247395820217</v>
      </c>
      <c r="BA342" s="22">
        <f t="shared" si="72"/>
        <v>436772.00433338748</v>
      </c>
    </row>
    <row r="343" spans="1:53" s="2" customFormat="1" outlineLevel="1">
      <c r="A343" s="34">
        <f t="shared" si="63"/>
        <v>337</v>
      </c>
      <c r="B343" s="63" t="s">
        <v>101</v>
      </c>
      <c r="C343" s="89">
        <v>27</v>
      </c>
      <c r="D343" s="64"/>
      <c r="E343" s="37">
        <v>3672.92</v>
      </c>
      <c r="F343" s="47">
        <f t="shared" si="66"/>
        <v>82132.6333345108</v>
      </c>
      <c r="G343" s="5">
        <v>62306.938044939168</v>
      </c>
      <c r="H343" s="5">
        <f t="shared" si="73"/>
        <v>18816.695289571628</v>
      </c>
      <c r="I343" s="5">
        <v>1009</v>
      </c>
      <c r="J343" s="5"/>
      <c r="K343" s="48">
        <v>0</v>
      </c>
      <c r="L343" s="21">
        <f t="shared" si="67"/>
        <v>0</v>
      </c>
      <c r="M343" s="5"/>
      <c r="N343" s="23"/>
      <c r="O343" s="56"/>
      <c r="P343" s="21">
        <v>52663.01361825729</v>
      </c>
      <c r="Q343" s="5">
        <v>11313.207083738063</v>
      </c>
      <c r="R343" s="5">
        <v>327.01169926145747</v>
      </c>
      <c r="S343" s="48">
        <f t="shared" si="68"/>
        <v>64303.232401256806</v>
      </c>
      <c r="T343" s="57">
        <f>'[1]дератизация '!$K$139</f>
        <v>1791.3149923446995</v>
      </c>
      <c r="U343" s="5">
        <f>[1]дезинсекция!$E$143</f>
        <v>1566</v>
      </c>
      <c r="V343" s="5">
        <v>3115.0630000000001</v>
      </c>
      <c r="W343" s="15">
        <f t="shared" si="69"/>
        <v>168118.90469697461</v>
      </c>
      <c r="X343" s="5">
        <v>109645.94813014608</v>
      </c>
      <c r="Y343" s="5">
        <f t="shared" si="70"/>
        <v>33113.076335304111</v>
      </c>
      <c r="Z343" s="4">
        <v>17563.772368373604</v>
      </c>
      <c r="AA343" s="23">
        <v>3232.669672190128</v>
      </c>
      <c r="AB343" s="23">
        <v>0</v>
      </c>
      <c r="AC343" s="5">
        <v>1264.890743363093</v>
      </c>
      <c r="AD343" s="23"/>
      <c r="AE343" s="5"/>
      <c r="AF343" s="23"/>
      <c r="AG343" s="5">
        <v>999</v>
      </c>
      <c r="AH343" s="23">
        <v>2299.5474475975839</v>
      </c>
      <c r="AI343" s="23"/>
      <c r="AJ343" s="5"/>
      <c r="AK343" s="5"/>
      <c r="AL343" s="5"/>
      <c r="AM343" s="5">
        <v>16016.831999999999</v>
      </c>
      <c r="AN343" s="78"/>
      <c r="AO343" s="70">
        <f t="shared" si="71"/>
        <v>103890.68788303585</v>
      </c>
      <c r="AP343" s="5">
        <v>50737.468815340835</v>
      </c>
      <c r="AQ343" s="5">
        <v>15301.720558022264</v>
      </c>
      <c r="AR343" s="5">
        <v>6529.0836791003439</v>
      </c>
      <c r="AS343" s="5">
        <v>737.69915782514306</v>
      </c>
      <c r="AT343" s="5">
        <v>10818.204754918937</v>
      </c>
      <c r="AU343" s="5">
        <v>3420.1366823797257</v>
      </c>
      <c r="AV343" s="5">
        <v>13427.344100834998</v>
      </c>
      <c r="AW343" s="5">
        <v>500.02505738175603</v>
      </c>
      <c r="AX343" s="5">
        <v>1298.561054769993</v>
      </c>
      <c r="AY343" s="53">
        <v>1120.4440224618284</v>
      </c>
      <c r="AZ343" s="54">
        <v>12311.033925876094</v>
      </c>
      <c r="BA343" s="22">
        <f t="shared" si="72"/>
        <v>453245.70223399886</v>
      </c>
    </row>
    <row r="344" spans="1:53" s="2" customFormat="1" outlineLevel="1">
      <c r="A344" s="34">
        <f t="shared" si="63"/>
        <v>338</v>
      </c>
      <c r="B344" s="63" t="s">
        <v>101</v>
      </c>
      <c r="C344" s="89">
        <v>28</v>
      </c>
      <c r="D344" s="64"/>
      <c r="E344" s="37">
        <v>3683.3</v>
      </c>
      <c r="F344" s="47">
        <f t="shared" si="66"/>
        <v>97877.077208643488</v>
      </c>
      <c r="G344" s="5">
        <v>75023.868823842931</v>
      </c>
      <c r="H344" s="5">
        <f t="shared" si="73"/>
        <v>22657.208384800564</v>
      </c>
      <c r="I344" s="5">
        <v>196</v>
      </c>
      <c r="J344" s="5"/>
      <c r="K344" s="48">
        <v>0</v>
      </c>
      <c r="L344" s="21">
        <f t="shared" si="67"/>
        <v>0</v>
      </c>
      <c r="M344" s="5"/>
      <c r="N344" s="23"/>
      <c r="O344" s="56"/>
      <c r="P344" s="21">
        <v>52811.843998814868</v>
      </c>
      <c r="Q344" s="5">
        <v>11345.179217497907</v>
      </c>
      <c r="R344" s="5">
        <v>325.44735583545707</v>
      </c>
      <c r="S344" s="48">
        <f t="shared" si="68"/>
        <v>64482.470572148231</v>
      </c>
      <c r="T344" s="57">
        <f>'[1]дератизация '!$K$140</f>
        <v>1515.4113038686194</v>
      </c>
      <c r="U344" s="5">
        <f>[1]дезинсекция!$E$144</f>
        <v>1324.8</v>
      </c>
      <c r="V344" s="5">
        <v>3122.893</v>
      </c>
      <c r="W344" s="15">
        <f t="shared" si="69"/>
        <v>219348.19462767823</v>
      </c>
      <c r="X344" s="5">
        <v>145071.30594752872</v>
      </c>
      <c r="Y344" s="5">
        <f t="shared" si="70"/>
        <v>43811.534396153671</v>
      </c>
      <c r="Z344" s="4">
        <v>22650.037186878693</v>
      </c>
      <c r="AA344" s="23">
        <v>3241.805485438806</v>
      </c>
      <c r="AB344" s="23">
        <v>0</v>
      </c>
      <c r="AC344" s="5">
        <v>1268.4654375889704</v>
      </c>
      <c r="AD344" s="23"/>
      <c r="AE344" s="5"/>
      <c r="AF344" s="23"/>
      <c r="AG344" s="5">
        <v>999</v>
      </c>
      <c r="AH344" s="23">
        <v>2306.0461740893297</v>
      </c>
      <c r="AI344" s="23"/>
      <c r="AJ344" s="5"/>
      <c r="AK344" s="5"/>
      <c r="AL344" s="5"/>
      <c r="AM344" s="5"/>
      <c r="AN344" s="78"/>
      <c r="AO344" s="70">
        <f t="shared" si="71"/>
        <v>104184.29224692777</v>
      </c>
      <c r="AP344" s="5">
        <v>50880.857434287958</v>
      </c>
      <c r="AQ344" s="5">
        <v>15344.964587130515</v>
      </c>
      <c r="AR344" s="5">
        <v>6547.5354527815198</v>
      </c>
      <c r="AS344" s="5">
        <v>739.78396153941549</v>
      </c>
      <c r="AT344" s="5">
        <v>10848.777967881939</v>
      </c>
      <c r="AU344" s="5">
        <v>3429.8022941445083</v>
      </c>
      <c r="AV344" s="5">
        <v>13465.290974648387</v>
      </c>
      <c r="AW344" s="5">
        <v>501.43817285816795</v>
      </c>
      <c r="AX344" s="5">
        <v>1302.2309043034741</v>
      </c>
      <c r="AY344" s="53">
        <v>1123.6104973518763</v>
      </c>
      <c r="AZ344" s="54">
        <v>12345.826007421732</v>
      </c>
      <c r="BA344" s="22">
        <f t="shared" si="72"/>
        <v>504200.96496668801</v>
      </c>
    </row>
    <row r="345" spans="1:53" s="2" customFormat="1" outlineLevel="1">
      <c r="A345" s="34">
        <f t="shared" si="63"/>
        <v>339</v>
      </c>
      <c r="B345" s="63" t="s">
        <v>101</v>
      </c>
      <c r="C345" s="89">
        <v>29</v>
      </c>
      <c r="D345" s="64"/>
      <c r="E345" s="37">
        <v>3665.68</v>
      </c>
      <c r="F345" s="47">
        <f t="shared" si="66"/>
        <v>82144.723751579004</v>
      </c>
      <c r="G345" s="5">
        <v>62184.119624868668</v>
      </c>
      <c r="H345" s="5">
        <f t="shared" si="73"/>
        <v>18779.604126710336</v>
      </c>
      <c r="I345" s="5">
        <v>1181</v>
      </c>
      <c r="J345" s="5"/>
      <c r="K345" s="48">
        <v>0</v>
      </c>
      <c r="L345" s="21">
        <f t="shared" si="67"/>
        <v>0</v>
      </c>
      <c r="M345" s="5"/>
      <c r="N345" s="23"/>
      <c r="O345" s="56"/>
      <c r="P345" s="21">
        <v>52559.205144727734</v>
      </c>
      <c r="Q345" s="5">
        <v>11290.906674448925</v>
      </c>
      <c r="R345" s="5">
        <v>270.8995351240734</v>
      </c>
      <c r="S345" s="48">
        <f t="shared" si="68"/>
        <v>64121.011354300732</v>
      </c>
      <c r="T345" s="57">
        <f>'[1]дератизация '!$K$141</f>
        <v>1791.3149923446995</v>
      </c>
      <c r="U345" s="5">
        <f>[1]дезинсекция!$E$145</f>
        <v>1566</v>
      </c>
      <c r="V345" s="5">
        <v>3115.0630000000001</v>
      </c>
      <c r="W345" s="15">
        <f t="shared" si="69"/>
        <v>135808.55626904912</v>
      </c>
      <c r="X345" s="5">
        <v>86786.926990149994</v>
      </c>
      <c r="Y345" s="5">
        <f t="shared" si="70"/>
        <v>26209.651951025298</v>
      </c>
      <c r="Z345" s="4">
        <v>15029.267812884502</v>
      </c>
      <c r="AA345" s="23">
        <v>3226.2974864559828</v>
      </c>
      <c r="AB345" s="23">
        <v>0</v>
      </c>
      <c r="AC345" s="5">
        <v>1262.3974113596873</v>
      </c>
      <c r="AD345" s="23"/>
      <c r="AE345" s="5"/>
      <c r="AF345" s="23"/>
      <c r="AG345" s="5">
        <v>999</v>
      </c>
      <c r="AH345" s="23">
        <v>2295.0146171736687</v>
      </c>
      <c r="AI345" s="23"/>
      <c r="AJ345" s="5"/>
      <c r="AK345" s="5"/>
      <c r="AL345" s="5"/>
      <c r="AM345" s="5">
        <v>16016.831999999999</v>
      </c>
      <c r="AN345" s="78"/>
      <c r="AO345" s="70">
        <f t="shared" si="71"/>
        <v>103685.90025350043</v>
      </c>
      <c r="AP345" s="5">
        <v>50637.455944321846</v>
      </c>
      <c r="AQ345" s="5">
        <v>15271.558056023832</v>
      </c>
      <c r="AR345" s="5">
        <v>6516.2136558391003</v>
      </c>
      <c r="AS345" s="5">
        <v>736.24501727684526</v>
      </c>
      <c r="AT345" s="5">
        <v>10796.880086147055</v>
      </c>
      <c r="AU345" s="5">
        <v>3413.394964732614</v>
      </c>
      <c r="AV345" s="5">
        <v>13400.876339138569</v>
      </c>
      <c r="AW345" s="5">
        <v>499.03941614387338</v>
      </c>
      <c r="AX345" s="5">
        <v>1296.0013523978926</v>
      </c>
      <c r="AY345" s="53">
        <v>1118.2354214787892</v>
      </c>
      <c r="AZ345" s="54">
        <v>12286.766616589928</v>
      </c>
      <c r="BA345" s="22">
        <f t="shared" si="72"/>
        <v>420536.16823736392</v>
      </c>
    </row>
    <row r="346" spans="1:53" s="2" customFormat="1" outlineLevel="1">
      <c r="A346" s="34">
        <f t="shared" si="63"/>
        <v>340</v>
      </c>
      <c r="B346" s="63" t="s">
        <v>101</v>
      </c>
      <c r="C346" s="89">
        <v>30</v>
      </c>
      <c r="D346" s="64"/>
      <c r="E346" s="37">
        <v>3051.28</v>
      </c>
      <c r="F346" s="47">
        <f t="shared" si="66"/>
        <v>67590.496161344694</v>
      </c>
      <c r="G346" s="5">
        <v>51761.51778905122</v>
      </c>
      <c r="H346" s="5">
        <f t="shared" si="73"/>
        <v>15631.978372293468</v>
      </c>
      <c r="I346" s="5">
        <v>197</v>
      </c>
      <c r="J346" s="5"/>
      <c r="K346" s="48">
        <v>0</v>
      </c>
      <c r="L346" s="21">
        <f t="shared" si="67"/>
        <v>0</v>
      </c>
      <c r="M346" s="5"/>
      <c r="N346" s="23"/>
      <c r="O346" s="56"/>
      <c r="P346" s="21">
        <v>43749.823081666931</v>
      </c>
      <c r="Q346" s="5">
        <v>9398.4520519010166</v>
      </c>
      <c r="R346" s="5">
        <v>360.49060178758964</v>
      </c>
      <c r="S346" s="48">
        <f t="shared" si="68"/>
        <v>53508.765735355541</v>
      </c>
      <c r="T346" s="57">
        <f>'[1]дератизация '!$K$142</f>
        <v>1204.504908645574</v>
      </c>
      <c r="U346" s="5">
        <f>[1]дезинсекция!$E$146</f>
        <v>1053</v>
      </c>
      <c r="V346" s="5">
        <v>2753.7695399999998</v>
      </c>
      <c r="W346" s="15">
        <f t="shared" si="69"/>
        <v>173447.77605905363</v>
      </c>
      <c r="X346" s="5">
        <v>118035.39675644034</v>
      </c>
      <c r="Y346" s="5">
        <f t="shared" si="70"/>
        <v>35646.689820444983</v>
      </c>
      <c r="Z346" s="4">
        <v>13619.488960328841</v>
      </c>
      <c r="AA346" s="23">
        <v>2685.5418352047673</v>
      </c>
      <c r="AB346" s="23">
        <v>0</v>
      </c>
      <c r="AC346" s="5">
        <v>1050.8085739436031</v>
      </c>
      <c r="AD346" s="23"/>
      <c r="AE346" s="5"/>
      <c r="AF346" s="23"/>
      <c r="AG346" s="5">
        <v>499.5</v>
      </c>
      <c r="AH346" s="23">
        <v>1910.350112691144</v>
      </c>
      <c r="AI346" s="23"/>
      <c r="AJ346" s="5"/>
      <c r="AK346" s="5"/>
      <c r="AL346" s="5"/>
      <c r="AM346" s="5">
        <v>8008.4159999999993</v>
      </c>
      <c r="AN346" s="78"/>
      <c r="AO346" s="70">
        <f t="shared" si="71"/>
        <v>86307.237327180963</v>
      </c>
      <c r="AP346" s="5">
        <v>42150.175840168908</v>
      </c>
      <c r="AQ346" s="5">
        <v>12711.911477593352</v>
      </c>
      <c r="AR346" s="5">
        <v>5424.0393061556733</v>
      </c>
      <c r="AS346" s="5">
        <v>612.84391881356044</v>
      </c>
      <c r="AT346" s="5">
        <v>8987.2286367764755</v>
      </c>
      <c r="AU346" s="5">
        <v>2841.280141198722</v>
      </c>
      <c r="AV346" s="5">
        <v>11154.772363132279</v>
      </c>
      <c r="AW346" s="5">
        <v>415.39604921637402</v>
      </c>
      <c r="AX346" s="5">
        <v>1078.7802008207595</v>
      </c>
      <c r="AY346" s="53">
        <v>930.80939330487126</v>
      </c>
      <c r="AZ346" s="54">
        <v>10227.397165565057</v>
      </c>
      <c r="BA346" s="22">
        <f t="shared" si="72"/>
        <v>404101.3628971455</v>
      </c>
    </row>
    <row r="347" spans="1:53" s="2" customFormat="1" outlineLevel="1">
      <c r="A347" s="34">
        <f t="shared" si="63"/>
        <v>341</v>
      </c>
      <c r="B347" s="63" t="s">
        <v>101</v>
      </c>
      <c r="C347" s="89">
        <v>31</v>
      </c>
      <c r="D347" s="64"/>
      <c r="E347" s="37">
        <v>4060.39</v>
      </c>
      <c r="F347" s="47">
        <f t="shared" si="66"/>
        <v>120954.45957691671</v>
      </c>
      <c r="G347" s="5">
        <v>69915.867570596543</v>
      </c>
      <c r="H347" s="5">
        <f t="shared" si="73"/>
        <v>21114.592006320156</v>
      </c>
      <c r="I347" s="5">
        <v>29924</v>
      </c>
      <c r="J347" s="5"/>
      <c r="K347" s="48">
        <v>0</v>
      </c>
      <c r="L347" s="21">
        <f t="shared" si="67"/>
        <v>0</v>
      </c>
      <c r="M347" s="5"/>
      <c r="N347" s="23"/>
      <c r="O347" s="56"/>
      <c r="P347" s="21">
        <v>58218.630916392329</v>
      </c>
      <c r="Q347" s="5">
        <v>12506.679402420743</v>
      </c>
      <c r="R347" s="5">
        <v>121.78085077049273</v>
      </c>
      <c r="S347" s="48">
        <f t="shared" si="68"/>
        <v>70847.091169583568</v>
      </c>
      <c r="T347" s="57">
        <f>'[1]дератизация '!$K$143</f>
        <v>1865.4383713382733</v>
      </c>
      <c r="U347" s="5">
        <f>[1]дезинсекция!$E$147</f>
        <v>1630.8</v>
      </c>
      <c r="V347" s="5">
        <v>3337.5674999999997</v>
      </c>
      <c r="W347" s="15">
        <f t="shared" si="69"/>
        <v>254733.65249230951</v>
      </c>
      <c r="X347" s="5">
        <v>166924.52553769798</v>
      </c>
      <c r="Y347" s="5">
        <f t="shared" si="70"/>
        <v>50411.206712384788</v>
      </c>
      <c r="Z347" s="4">
        <v>16273.170174362767</v>
      </c>
      <c r="AA347" s="23">
        <v>3573.696026666541</v>
      </c>
      <c r="AB347" s="23">
        <v>0</v>
      </c>
      <c r="AC347" s="5">
        <v>14009.918775318838</v>
      </c>
      <c r="AD347" s="23"/>
      <c r="AE347" s="5"/>
      <c r="AF347" s="23"/>
      <c r="AG347" s="5">
        <v>999</v>
      </c>
      <c r="AH347" s="23">
        <v>2542.1352658785795</v>
      </c>
      <c r="AI347" s="23"/>
      <c r="AJ347" s="5"/>
      <c r="AK347" s="5"/>
      <c r="AL347" s="5"/>
      <c r="AM347" s="5">
        <v>8665.4879999999994</v>
      </c>
      <c r="AN347" s="78"/>
      <c r="AO347" s="70">
        <f t="shared" si="71"/>
        <v>114850.50318912466</v>
      </c>
      <c r="AP347" s="5">
        <v>56089.953226076737</v>
      </c>
      <c r="AQ347" s="5">
        <v>16915.956006825094</v>
      </c>
      <c r="AR347" s="5">
        <v>7217.8610151547673</v>
      </c>
      <c r="AS347" s="5">
        <v>815.52178741754051</v>
      </c>
      <c r="AT347" s="5">
        <v>11959.457435725608</v>
      </c>
      <c r="AU347" s="5">
        <v>3780.9396294413755</v>
      </c>
      <c r="AV347" s="5">
        <v>14843.844601458628</v>
      </c>
      <c r="AW347" s="5">
        <v>552.77456158650568</v>
      </c>
      <c r="AX347" s="5">
        <v>1435.5510931840422</v>
      </c>
      <c r="AY347" s="53">
        <v>1238.6438322543872</v>
      </c>
      <c r="AZ347" s="54">
        <v>13609.770711664845</v>
      </c>
      <c r="BA347" s="22">
        <f t="shared" si="72"/>
        <v>590494.77101093763</v>
      </c>
    </row>
    <row r="348" spans="1:53" s="2" customFormat="1" outlineLevel="1">
      <c r="A348" s="34">
        <f t="shared" si="63"/>
        <v>342</v>
      </c>
      <c r="B348" s="63" t="s">
        <v>101</v>
      </c>
      <c r="C348" s="89">
        <v>32</v>
      </c>
      <c r="D348" s="64"/>
      <c r="E348" s="37">
        <v>1371.68</v>
      </c>
      <c r="F348" s="47">
        <f t="shared" si="66"/>
        <v>31012.888560573025</v>
      </c>
      <c r="G348" s="5">
        <v>23618.962028089882</v>
      </c>
      <c r="H348" s="5">
        <f t="shared" si="73"/>
        <v>7132.926532483144</v>
      </c>
      <c r="I348" s="5">
        <v>261</v>
      </c>
      <c r="J348" s="5"/>
      <c r="K348" s="48">
        <v>0</v>
      </c>
      <c r="L348" s="21">
        <f t="shared" si="67"/>
        <v>0</v>
      </c>
      <c r="M348" s="5"/>
      <c r="N348" s="23"/>
      <c r="O348" s="56"/>
      <c r="P348" s="21">
        <v>19667.404277765694</v>
      </c>
      <c r="Q348" s="5">
        <v>4225.0035101831327</v>
      </c>
      <c r="R348" s="5">
        <v>300.0414242358973</v>
      </c>
      <c r="S348" s="48">
        <f t="shared" si="68"/>
        <v>24192.449212184722</v>
      </c>
      <c r="T348" s="57">
        <f>'[1]дератизация '!$K$144</f>
        <v>646.52058344394902</v>
      </c>
      <c r="U348" s="5">
        <f>[1]дезинсекция!$E$148</f>
        <v>565.20000000000005</v>
      </c>
      <c r="V348" s="5">
        <v>1112.5225</v>
      </c>
      <c r="W348" s="15">
        <f t="shared" si="69"/>
        <v>59337.775928729687</v>
      </c>
      <c r="X348" s="5">
        <v>36421.400442646096</v>
      </c>
      <c r="Y348" s="5">
        <f t="shared" si="70"/>
        <v>10999.262933679121</v>
      </c>
      <c r="Z348" s="4">
        <v>9045.6807559790868</v>
      </c>
      <c r="AA348" s="23">
        <v>1207.2651557751749</v>
      </c>
      <c r="AB348" s="23">
        <v>0</v>
      </c>
      <c r="AC348" s="5">
        <v>472.38309978335695</v>
      </c>
      <c r="AD348" s="23"/>
      <c r="AE348" s="5"/>
      <c r="AF348" s="23"/>
      <c r="AG348" s="5">
        <v>333</v>
      </c>
      <c r="AH348" s="23">
        <v>858.78354086684544</v>
      </c>
      <c r="AI348" s="23"/>
      <c r="AJ348" s="5"/>
      <c r="AK348" s="5"/>
      <c r="AL348" s="5"/>
      <c r="AM348" s="5">
        <v>5338.9439999999995</v>
      </c>
      <c r="AN348" s="78"/>
      <c r="AO348" s="70">
        <f t="shared" si="71"/>
        <v>38798.77012170224</v>
      </c>
      <c r="AP348" s="5">
        <v>18948.29487836019</v>
      </c>
      <c r="AQ348" s="5">
        <v>5714.5443012720061</v>
      </c>
      <c r="AR348" s="5">
        <v>2438.336119748963</v>
      </c>
      <c r="AS348" s="5">
        <v>275.49937945982828</v>
      </c>
      <c r="AT348" s="5">
        <v>4040.1411133994775</v>
      </c>
      <c r="AU348" s="5">
        <v>1277.2761411864738</v>
      </c>
      <c r="AV348" s="5">
        <v>5014.5441110161273</v>
      </c>
      <c r="AW348" s="5">
        <v>186.73817309100312</v>
      </c>
      <c r="AX348" s="5">
        <v>484.95753449759434</v>
      </c>
      <c r="AY348" s="53">
        <v>418.43836967057302</v>
      </c>
      <c r="AZ348" s="54">
        <v>4597.6495582386015</v>
      </c>
      <c r="BA348" s="22">
        <f t="shared" si="72"/>
        <v>165602.72046487223</v>
      </c>
    </row>
    <row r="349" spans="1:53" s="2" customFormat="1" outlineLevel="1">
      <c r="A349" s="34">
        <f t="shared" si="63"/>
        <v>343</v>
      </c>
      <c r="B349" s="63" t="s">
        <v>101</v>
      </c>
      <c r="C349" s="89">
        <v>33</v>
      </c>
      <c r="D349" s="64"/>
      <c r="E349" s="37">
        <v>3379.52</v>
      </c>
      <c r="F349" s="47">
        <f t="shared" si="66"/>
        <v>89047.280874850985</v>
      </c>
      <c r="G349" s="5">
        <v>68212.197292512283</v>
      </c>
      <c r="H349" s="5">
        <f t="shared" si="73"/>
        <v>20600.08358233871</v>
      </c>
      <c r="I349" s="5">
        <v>235</v>
      </c>
      <c r="J349" s="5"/>
      <c r="K349" s="48">
        <v>0</v>
      </c>
      <c r="L349" s="21">
        <f t="shared" si="67"/>
        <v>0</v>
      </c>
      <c r="M349" s="5"/>
      <c r="N349" s="23"/>
      <c r="O349" s="56"/>
      <c r="P349" s="21">
        <v>48456.189566658919</v>
      </c>
      <c r="Q349" s="5">
        <v>10409.486077462743</v>
      </c>
      <c r="R349" s="5">
        <v>510.41809253225233</v>
      </c>
      <c r="S349" s="48">
        <f t="shared" si="68"/>
        <v>59376.093736653915</v>
      </c>
      <c r="T349" s="57">
        <f>'[1]дератизация '!$K$145</f>
        <v>1641.0092516077304</v>
      </c>
      <c r="U349" s="5">
        <f>[1]дезинсекция!$E$149</f>
        <v>1434.6000000000001</v>
      </c>
      <c r="V349" s="5">
        <v>2670.0539999999996</v>
      </c>
      <c r="W349" s="15">
        <f t="shared" si="69"/>
        <v>131404.73507486231</v>
      </c>
      <c r="X349" s="5">
        <v>82960.303421514982</v>
      </c>
      <c r="Y349" s="5">
        <f t="shared" si="70"/>
        <v>25054.011633297523</v>
      </c>
      <c r="Z349" s="4">
        <v>16303.778365541846</v>
      </c>
      <c r="AA349" s="23">
        <v>2974.4377254500455</v>
      </c>
      <c r="AB349" s="23">
        <v>0</v>
      </c>
      <c r="AC349" s="5">
        <v>1163.848808307951</v>
      </c>
      <c r="AD349" s="23"/>
      <c r="AE349" s="5"/>
      <c r="AF349" s="23"/>
      <c r="AG349" s="5">
        <v>832.5</v>
      </c>
      <c r="AH349" s="23">
        <v>2115.8551207499718</v>
      </c>
      <c r="AI349" s="23"/>
      <c r="AJ349" s="5"/>
      <c r="AK349" s="5"/>
      <c r="AL349" s="5"/>
      <c r="AM349" s="5">
        <v>13347.36</v>
      </c>
      <c r="AN349" s="78"/>
      <c r="AO349" s="70">
        <f t="shared" si="71"/>
        <v>95591.697481697731</v>
      </c>
      <c r="AP349" s="5">
        <v>46684.461031228733</v>
      </c>
      <c r="AQ349" s="5">
        <v>14079.389330627238</v>
      </c>
      <c r="AR349" s="5">
        <v>6007.5277640659742</v>
      </c>
      <c r="AS349" s="5">
        <v>678.77031295351594</v>
      </c>
      <c r="AT349" s="5">
        <v>9954.025498334744</v>
      </c>
      <c r="AU349" s="5">
        <v>3146.9295059069982</v>
      </c>
      <c r="AV349" s="5">
        <v>12354.741713855434</v>
      </c>
      <c r="AW349" s="5">
        <v>460.08208235485449</v>
      </c>
      <c r="AX349" s="5">
        <v>1194.8294696906787</v>
      </c>
      <c r="AY349" s="53">
        <v>1030.9407726795571</v>
      </c>
      <c r="AZ349" s="54">
        <v>11327.604568892539</v>
      </c>
      <c r="BA349" s="22">
        <f t="shared" si="72"/>
        <v>405840.43498856522</v>
      </c>
    </row>
    <row r="350" spans="1:53" s="2" customFormat="1" outlineLevel="1">
      <c r="A350" s="34">
        <f t="shared" si="63"/>
        <v>344</v>
      </c>
      <c r="B350" s="63" t="s">
        <v>101</v>
      </c>
      <c r="C350" s="89">
        <v>34</v>
      </c>
      <c r="D350" s="64"/>
      <c r="E350" s="37">
        <v>5749.1</v>
      </c>
      <c r="F350" s="47">
        <f t="shared" si="66"/>
        <v>182638.04685205134</v>
      </c>
      <c r="G350" s="5">
        <v>139390.97300464773</v>
      </c>
      <c r="H350" s="5">
        <f t="shared" si="73"/>
        <v>42096.073847403612</v>
      </c>
      <c r="I350" s="5">
        <v>1151</v>
      </c>
      <c r="J350" s="5"/>
      <c r="K350" s="48">
        <v>0</v>
      </c>
      <c r="L350" s="21">
        <f t="shared" si="67"/>
        <v>0</v>
      </c>
      <c r="M350" s="5"/>
      <c r="N350" s="23"/>
      <c r="O350" s="56"/>
      <c r="P350" s="21">
        <v>82431.670603422623</v>
      </c>
      <c r="Q350" s="5">
        <v>17708.188265771787</v>
      </c>
      <c r="R350" s="5">
        <v>106.60973813513912</v>
      </c>
      <c r="S350" s="48">
        <f t="shared" si="68"/>
        <v>100246.46860732955</v>
      </c>
      <c r="T350" s="57">
        <f>'[1]дератизация '!$K$146</f>
        <v>2717.8572297643718</v>
      </c>
      <c r="U350" s="5">
        <f>[1]дезинсекция!$E$150</f>
        <v>2376</v>
      </c>
      <c r="V350" s="5">
        <v>4460.09</v>
      </c>
      <c r="W350" s="15">
        <f t="shared" si="69"/>
        <v>260427.24151947725</v>
      </c>
      <c r="X350" s="5">
        <v>165009.33807991387</v>
      </c>
      <c r="Y350" s="5">
        <f t="shared" si="70"/>
        <v>49832.820100133984</v>
      </c>
      <c r="Z350" s="4">
        <v>33447.29557491497</v>
      </c>
      <c r="AA350" s="23">
        <v>5059.9907464328826</v>
      </c>
      <c r="AB350" s="23">
        <v>0</v>
      </c>
      <c r="AC350" s="5">
        <v>1979.8915774557456</v>
      </c>
      <c r="AD350" s="23"/>
      <c r="AE350" s="5"/>
      <c r="AF350" s="23"/>
      <c r="AG350" s="5">
        <v>1498.5</v>
      </c>
      <c r="AH350" s="23">
        <v>3599.4054406257878</v>
      </c>
      <c r="AI350" s="23"/>
      <c r="AJ350" s="5"/>
      <c r="AK350" s="5"/>
      <c r="AL350" s="5"/>
      <c r="AM350" s="5"/>
      <c r="AN350" s="78"/>
      <c r="AO350" s="70">
        <f t="shared" si="71"/>
        <v>162616.65206657408</v>
      </c>
      <c r="AP350" s="5">
        <v>79417.679112606871</v>
      </c>
      <c r="AQ350" s="5">
        <v>23951.276276130659</v>
      </c>
      <c r="AR350" s="5">
        <v>10219.758388289369</v>
      </c>
      <c r="AS350" s="5">
        <v>1154.696053345167</v>
      </c>
      <c r="AT350" s="5">
        <v>16933.377518841811</v>
      </c>
      <c r="AU350" s="5">
        <v>5353.4266471007495</v>
      </c>
      <c r="AV350" s="5">
        <v>21017.376901786723</v>
      </c>
      <c r="AW350" s="5">
        <v>782.67265755678147</v>
      </c>
      <c r="AX350" s="5">
        <v>2032.5946004754169</v>
      </c>
      <c r="AY350" s="53">
        <v>1753.7939104405482</v>
      </c>
      <c r="AZ350" s="54">
        <v>19270.05356589696</v>
      </c>
      <c r="BA350" s="22">
        <f t="shared" si="72"/>
        <v>734752.4098410937</v>
      </c>
    </row>
    <row r="351" spans="1:53" s="2" customFormat="1" outlineLevel="1">
      <c r="A351" s="34">
        <f t="shared" si="63"/>
        <v>345</v>
      </c>
      <c r="B351" s="63" t="s">
        <v>101</v>
      </c>
      <c r="C351" s="89">
        <v>35</v>
      </c>
      <c r="D351" s="64"/>
      <c r="E351" s="37">
        <v>1200.8</v>
      </c>
      <c r="F351" s="47">
        <f t="shared" si="66"/>
        <v>27762.905592803054</v>
      </c>
      <c r="G351" s="5">
        <v>20676.578796315709</v>
      </c>
      <c r="H351" s="5">
        <f t="shared" si="73"/>
        <v>6244.3267964873439</v>
      </c>
      <c r="I351" s="5">
        <v>842</v>
      </c>
      <c r="J351" s="5"/>
      <c r="K351" s="48">
        <v>0</v>
      </c>
      <c r="L351" s="21">
        <f t="shared" si="67"/>
        <v>0</v>
      </c>
      <c r="M351" s="5"/>
      <c r="N351" s="23"/>
      <c r="O351" s="56"/>
      <c r="P351" s="21">
        <v>17217.294891476904</v>
      </c>
      <c r="Q351" s="5">
        <v>3698.6645682869939</v>
      </c>
      <c r="R351" s="5">
        <v>231.07358881106484</v>
      </c>
      <c r="S351" s="48">
        <f t="shared" si="68"/>
        <v>21147.033048574962</v>
      </c>
      <c r="T351" s="57">
        <f>'[1]дератизация '!$K$147</f>
        <v>568.27923895073229</v>
      </c>
      <c r="U351" s="5">
        <f>[1]дезинсекция!$E$151</f>
        <v>496.8</v>
      </c>
      <c r="V351" s="5">
        <v>888.82999999999993</v>
      </c>
      <c r="W351" s="15">
        <f t="shared" si="69"/>
        <v>62078.109620953175</v>
      </c>
      <c r="X351" s="5">
        <v>41478.790275065709</v>
      </c>
      <c r="Y351" s="5">
        <f t="shared" si="70"/>
        <v>12526.594663069844</v>
      </c>
      <c r="Z351" s="4">
        <v>5517.5235126120415</v>
      </c>
      <c r="AA351" s="23">
        <v>1056.8674902709301</v>
      </c>
      <c r="AB351" s="23">
        <v>0</v>
      </c>
      <c r="AC351" s="5">
        <v>413.53495437700843</v>
      </c>
      <c r="AD351" s="23"/>
      <c r="AE351" s="5"/>
      <c r="AF351" s="23"/>
      <c r="AG351" s="5">
        <v>333</v>
      </c>
      <c r="AH351" s="23">
        <v>751.79872555764302</v>
      </c>
      <c r="AI351" s="23"/>
      <c r="AJ351" s="5"/>
      <c r="AK351" s="5"/>
      <c r="AL351" s="5"/>
      <c r="AM351" s="5"/>
      <c r="AN351" s="78"/>
      <c r="AO351" s="70">
        <f t="shared" si="71"/>
        <v>33965.329495319631</v>
      </c>
      <c r="AP351" s="5">
        <v>16587.770099392652</v>
      </c>
      <c r="AQ351" s="5">
        <v>5002.6425966460283</v>
      </c>
      <c r="AR351" s="5">
        <v>2134.575128743259</v>
      </c>
      <c r="AS351" s="5">
        <v>241.17844894972708</v>
      </c>
      <c r="AT351" s="5">
        <v>3536.8318040432837</v>
      </c>
      <c r="AU351" s="5">
        <v>1118.1567058911096</v>
      </c>
      <c r="AV351" s="5">
        <v>4389.8464426893761</v>
      </c>
      <c r="AW351" s="5">
        <v>163.47486166429232</v>
      </c>
      <c r="AX351" s="5">
        <v>424.5429017152041</v>
      </c>
      <c r="AY351" s="53">
        <v>366.3105055847019</v>
      </c>
      <c r="AZ351" s="54">
        <v>4024.8874296723075</v>
      </c>
      <c r="BA351" s="22">
        <f t="shared" si="72"/>
        <v>150932.17442627385</v>
      </c>
    </row>
    <row r="352" spans="1:53" s="2" customFormat="1" outlineLevel="1">
      <c r="A352" s="34">
        <f t="shared" si="63"/>
        <v>346</v>
      </c>
      <c r="B352" s="35" t="s">
        <v>85</v>
      </c>
      <c r="C352" s="87">
        <v>7</v>
      </c>
      <c r="D352" s="36"/>
      <c r="E352" s="37">
        <v>2602.6999999999998</v>
      </c>
      <c r="F352" s="47">
        <f t="shared" si="66"/>
        <v>136408.01671748294</v>
      </c>
      <c r="G352" s="5">
        <v>104672.05585060133</v>
      </c>
      <c r="H352" s="5">
        <f t="shared" si="73"/>
        <v>31610.9608668816</v>
      </c>
      <c r="I352" s="5">
        <v>125</v>
      </c>
      <c r="J352" s="5"/>
      <c r="K352" s="48">
        <v>0</v>
      </c>
      <c r="L352" s="21">
        <f t="shared" si="67"/>
        <v>0</v>
      </c>
      <c r="M352" s="5"/>
      <c r="N352" s="23"/>
      <c r="O352" s="56"/>
      <c r="P352" s="21">
        <v>37317.999178919839</v>
      </c>
      <c r="Q352" s="5">
        <v>8016.750726083078</v>
      </c>
      <c r="R352" s="5">
        <v>234.15433324251836</v>
      </c>
      <c r="S352" s="48">
        <f t="shared" si="68"/>
        <v>45568.904238245435</v>
      </c>
      <c r="T352" s="57">
        <f>'[1]дератизация '!$K$151</f>
        <v>1630.5084395836409</v>
      </c>
      <c r="U352" s="5">
        <f>[1]дезинсекция!$E$163</f>
        <v>1425.42</v>
      </c>
      <c r="V352" s="5">
        <v>1409.7250000000001</v>
      </c>
      <c r="W352" s="15">
        <f t="shared" si="69"/>
        <v>71231.808864591047</v>
      </c>
      <c r="X352" s="5">
        <v>43787.336190000002</v>
      </c>
      <c r="Y352" s="5">
        <f t="shared" si="70"/>
        <v>13223.77552938</v>
      </c>
      <c r="Z352" s="4">
        <v>8738.1390292099968</v>
      </c>
      <c r="AA352" s="23">
        <v>2290.7303605331035</v>
      </c>
      <c r="AB352" s="23">
        <v>0</v>
      </c>
      <c r="AC352" s="5">
        <v>896.32530459447037</v>
      </c>
      <c r="AD352" s="23"/>
      <c r="AE352" s="5"/>
      <c r="AF352" s="23"/>
      <c r="AG352" s="5">
        <v>666</v>
      </c>
      <c r="AH352" s="23">
        <v>1629.5024508734828</v>
      </c>
      <c r="AI352" s="23"/>
      <c r="AJ352" s="5"/>
      <c r="AK352" s="5"/>
      <c r="AL352" s="5"/>
      <c r="AM352" s="5">
        <v>4279.0200000000004</v>
      </c>
      <c r="AN352" s="78"/>
      <c r="AO352" s="70">
        <f t="shared" si="71"/>
        <v>73618.889971242854</v>
      </c>
      <c r="AP352" s="5">
        <v>35953.522016729898</v>
      </c>
      <c r="AQ352" s="5">
        <v>10843.086181121434</v>
      </c>
      <c r="AR352" s="5">
        <v>4626.6311522152582</v>
      </c>
      <c r="AS352" s="5">
        <v>522.74745926170465</v>
      </c>
      <c r="AT352" s="5">
        <v>7665.9827917916864</v>
      </c>
      <c r="AU352" s="5">
        <v>2423.5730000189806</v>
      </c>
      <c r="AV352" s="5">
        <v>9514.8678684107617</v>
      </c>
      <c r="AW352" s="5">
        <v>354.32713395540787</v>
      </c>
      <c r="AX352" s="5">
        <v>920.18471876595777</v>
      </c>
      <c r="AY352" s="53">
        <v>793.96764897177206</v>
      </c>
      <c r="AZ352" s="54">
        <v>8723.8295413125561</v>
      </c>
      <c r="BA352" s="22">
        <f t="shared" si="72"/>
        <v>344296.12277245853</v>
      </c>
    </row>
    <row r="353" spans="1:53" s="2" customFormat="1" outlineLevel="1">
      <c r="A353" s="34">
        <f t="shared" si="63"/>
        <v>347</v>
      </c>
      <c r="B353" s="35" t="s">
        <v>85</v>
      </c>
      <c r="C353" s="87">
        <v>16</v>
      </c>
      <c r="D353" s="36"/>
      <c r="E353" s="37">
        <v>2637.4</v>
      </c>
      <c r="F353" s="47">
        <f t="shared" si="66"/>
        <v>138502.98397459928</v>
      </c>
      <c r="G353" s="5">
        <v>106067.57601735735</v>
      </c>
      <c r="H353" s="5">
        <f t="shared" si="73"/>
        <v>32032.407957241918</v>
      </c>
      <c r="I353" s="5">
        <v>403</v>
      </c>
      <c r="J353" s="5"/>
      <c r="K353" s="48">
        <v>0</v>
      </c>
      <c r="L353" s="21">
        <f t="shared" si="67"/>
        <v>0</v>
      </c>
      <c r="M353" s="5"/>
      <c r="N353" s="23"/>
      <c r="O353" s="56"/>
      <c r="P353" s="21">
        <v>37815.534266140239</v>
      </c>
      <c r="Q353" s="5">
        <v>8123.6325219854434</v>
      </c>
      <c r="R353" s="5">
        <v>118.6574908541085</v>
      </c>
      <c r="S353" s="48">
        <f t="shared" si="68"/>
        <v>46057.824278979788</v>
      </c>
      <c r="T353" s="57">
        <f>'[1]дератизация '!$K$152</f>
        <v>1593.0349535368898</v>
      </c>
      <c r="U353" s="5">
        <f>[1]дезинсекция!$E$164</f>
        <v>1392.66</v>
      </c>
      <c r="V353" s="5">
        <v>1409.7250000000001</v>
      </c>
      <c r="W353" s="15">
        <f t="shared" si="69"/>
        <v>36291.389531156754</v>
      </c>
      <c r="X353" s="5">
        <v>15043.484112582024</v>
      </c>
      <c r="Y353" s="5">
        <f t="shared" si="70"/>
        <v>4543.1322019997715</v>
      </c>
      <c r="Z353" s="4">
        <v>11157.999260628751</v>
      </c>
      <c r="AA353" s="23">
        <v>2321.271084977142</v>
      </c>
      <c r="AB353" s="23">
        <v>0</v>
      </c>
      <c r="AC353" s="5">
        <v>908.27539030140099</v>
      </c>
      <c r="AD353" s="23"/>
      <c r="AE353" s="5"/>
      <c r="AF353" s="23"/>
      <c r="AG353" s="5">
        <v>666</v>
      </c>
      <c r="AH353" s="23">
        <v>1651.2274806676617</v>
      </c>
      <c r="AI353" s="23"/>
      <c r="AJ353" s="5"/>
      <c r="AK353" s="5"/>
      <c r="AL353" s="5"/>
      <c r="AM353" s="5">
        <v>4279.0200000000004</v>
      </c>
      <c r="AN353" s="78"/>
      <c r="AO353" s="70">
        <f t="shared" si="71"/>
        <v>74600.399742634952</v>
      </c>
      <c r="AP353" s="5">
        <v>36432.865473133075</v>
      </c>
      <c r="AQ353" s="5">
        <v>10987.649553959227</v>
      </c>
      <c r="AR353" s="5">
        <v>4688.3148272380695</v>
      </c>
      <c r="AS353" s="5">
        <v>529.71688979014868</v>
      </c>
      <c r="AT353" s="5">
        <v>7768.1880412922719</v>
      </c>
      <c r="AU353" s="5">
        <v>2455.8848235486453</v>
      </c>
      <c r="AV353" s="5">
        <v>9641.7230246077324</v>
      </c>
      <c r="AW353" s="5">
        <v>359.05113270603323</v>
      </c>
      <c r="AX353" s="5">
        <v>932.45290554936673</v>
      </c>
      <c r="AY353" s="53">
        <v>804.55307081037074</v>
      </c>
      <c r="AZ353" s="54">
        <v>8840.1383302945942</v>
      </c>
      <c r="BA353" s="22">
        <f t="shared" si="72"/>
        <v>312967.17581120227</v>
      </c>
    </row>
    <row r="354" spans="1:53" s="2" customFormat="1" outlineLevel="1">
      <c r="A354" s="34">
        <f t="shared" si="63"/>
        <v>348</v>
      </c>
      <c r="B354" s="35" t="s">
        <v>77</v>
      </c>
      <c r="C354" s="87">
        <v>76</v>
      </c>
      <c r="D354" s="36"/>
      <c r="E354" s="37">
        <v>1336.5</v>
      </c>
      <c r="F354" s="47">
        <f t="shared" si="66"/>
        <v>27413.55033949656</v>
      </c>
      <c r="G354" s="5">
        <v>21054.954177800737</v>
      </c>
      <c r="H354" s="5">
        <f t="shared" si="73"/>
        <v>6358.596161695822</v>
      </c>
      <c r="I354" s="5">
        <v>0</v>
      </c>
      <c r="J354" s="5"/>
      <c r="K354" s="48">
        <v>0</v>
      </c>
      <c r="L354" s="21">
        <f t="shared" si="67"/>
        <v>0</v>
      </c>
      <c r="M354" s="5"/>
      <c r="N354" s="23"/>
      <c r="O354" s="56"/>
      <c r="P354" s="21">
        <v>19162.986860808531</v>
      </c>
      <c r="Q354" s="5">
        <v>4116.6432341069021</v>
      </c>
      <c r="R354" s="5">
        <v>115.92299723771752</v>
      </c>
      <c r="S354" s="48">
        <f t="shared" si="68"/>
        <v>23395.55309215315</v>
      </c>
      <c r="T354" s="57">
        <f>'[1]дератизация '!$K$156</f>
        <v>796.20862935597165</v>
      </c>
      <c r="U354" s="4">
        <f>[1]дезинсекция!$E$155</f>
        <v>696.06</v>
      </c>
      <c r="V354" s="5"/>
      <c r="W354" s="15">
        <f t="shared" si="69"/>
        <v>51142.190274311157</v>
      </c>
      <c r="X354" s="5">
        <v>30559.54999713906</v>
      </c>
      <c r="Y354" s="5">
        <f t="shared" si="70"/>
        <v>9228.9840991359961</v>
      </c>
      <c r="Z354" s="4">
        <v>8547.3285098317738</v>
      </c>
      <c r="AA354" s="23">
        <v>1176.3019659785964</v>
      </c>
      <c r="AB354" s="23">
        <v>0</v>
      </c>
      <c r="AC354" s="5">
        <v>460.26771029719509</v>
      </c>
      <c r="AD354" s="23"/>
      <c r="AE354" s="5"/>
      <c r="AF354" s="23"/>
      <c r="AG354" s="5">
        <v>333</v>
      </c>
      <c r="AH354" s="23">
        <v>836.75799192853935</v>
      </c>
      <c r="AI354" s="23"/>
      <c r="AJ354" s="5"/>
      <c r="AK354" s="5"/>
      <c r="AL354" s="5"/>
      <c r="AM354" s="5">
        <v>3561.8</v>
      </c>
      <c r="AN354" s="78"/>
      <c r="AO354" s="70">
        <f t="shared" si="71"/>
        <v>37803.683269898989</v>
      </c>
      <c r="AP354" s="5">
        <v>18462.320734375655</v>
      </c>
      <c r="AQ354" s="5">
        <v>5567.9812045448198</v>
      </c>
      <c r="AR354" s="5">
        <v>2375.7991835154617</v>
      </c>
      <c r="AS354" s="5">
        <v>268.43354182320979</v>
      </c>
      <c r="AT354" s="5">
        <v>3936.5220737040713</v>
      </c>
      <c r="AU354" s="5">
        <v>1244.5173529509229</v>
      </c>
      <c r="AV354" s="5">
        <v>4885.9341860879022</v>
      </c>
      <c r="AW354" s="5">
        <v>181.94882795996563</v>
      </c>
      <c r="AX354" s="5">
        <v>472.51964368951559</v>
      </c>
      <c r="AY354" s="53">
        <v>407.70652124746351</v>
      </c>
      <c r="AZ354" s="54">
        <v>4479.7318868729508</v>
      </c>
      <c r="BA354" s="22">
        <f t="shared" si="72"/>
        <v>149288.77749208876</v>
      </c>
    </row>
    <row r="355" spans="1:53" s="2" customFormat="1" outlineLevel="1">
      <c r="A355" s="34">
        <f t="shared" si="63"/>
        <v>349</v>
      </c>
      <c r="B355" s="35" t="s">
        <v>102</v>
      </c>
      <c r="C355" s="87">
        <v>1</v>
      </c>
      <c r="D355" s="36"/>
      <c r="E355" s="37">
        <v>1305.7</v>
      </c>
      <c r="F355" s="47">
        <f t="shared" si="66"/>
        <v>39714.59935175351</v>
      </c>
      <c r="G355" s="5">
        <v>28904.454187214676</v>
      </c>
      <c r="H355" s="5">
        <f t="shared" si="73"/>
        <v>8729.1451645388315</v>
      </c>
      <c r="I355" s="5">
        <v>106</v>
      </c>
      <c r="J355" s="5"/>
      <c r="K355" s="48">
        <v>1975</v>
      </c>
      <c r="L355" s="21">
        <f t="shared" si="67"/>
        <v>0</v>
      </c>
      <c r="M355" s="5"/>
      <c r="N355" s="23"/>
      <c r="O355" s="56"/>
      <c r="P355" s="21">
        <v>18721.370702699365</v>
      </c>
      <c r="Q355" s="5">
        <v>4021.7740896171958</v>
      </c>
      <c r="R355" s="5">
        <v>115.46132948430086</v>
      </c>
      <c r="S355" s="48">
        <f t="shared" si="68"/>
        <v>22858.606121800862</v>
      </c>
      <c r="T355" s="57">
        <f>'[1]дератизация '!$K$157</f>
        <v>789.4139862815606</v>
      </c>
      <c r="U355" s="4">
        <f>[1]дезинсекция!$E$156</f>
        <v>690.12</v>
      </c>
      <c r="V355" s="5">
        <v>1112.5225</v>
      </c>
      <c r="W355" s="15">
        <f t="shared" si="69"/>
        <v>9055.3311329295211</v>
      </c>
      <c r="X355" s="5">
        <v>1726.1221692366346</v>
      </c>
      <c r="Y355" s="5">
        <f t="shared" si="70"/>
        <v>521.28889510946362</v>
      </c>
      <c r="Z355" s="4">
        <v>4058.5908980825652</v>
      </c>
      <c r="AA355" s="23">
        <v>1149.1937725239457</v>
      </c>
      <c r="AB355" s="23">
        <v>0</v>
      </c>
      <c r="AC355" s="5">
        <v>449.66071779651901</v>
      </c>
      <c r="AD355" s="23"/>
      <c r="AE355" s="5"/>
      <c r="AF355" s="23"/>
      <c r="AG355" s="5">
        <v>333</v>
      </c>
      <c r="AH355" s="23">
        <v>817.47468018039206</v>
      </c>
      <c r="AI355" s="23"/>
      <c r="AJ355" s="5"/>
      <c r="AK355" s="5"/>
      <c r="AL355" s="5"/>
      <c r="AM355" s="5">
        <v>4279.0200000000004</v>
      </c>
      <c r="AN355" s="78"/>
      <c r="AO355" s="70">
        <f t="shared" si="71"/>
        <v>36932.487276847816</v>
      </c>
      <c r="AP355" s="5">
        <v>18036.851614571115</v>
      </c>
      <c r="AQ355" s="5">
        <v>5439.6655883083959</v>
      </c>
      <c r="AR355" s="5">
        <v>2321.0482558295089</v>
      </c>
      <c r="AS355" s="5">
        <v>262.24741904868318</v>
      </c>
      <c r="AT355" s="5">
        <v>3845.8038695364062</v>
      </c>
      <c r="AU355" s="5">
        <v>1215.8371176565809</v>
      </c>
      <c r="AV355" s="5">
        <v>4773.3365258323784</v>
      </c>
      <c r="AW355" s="5">
        <v>177.75576855018866</v>
      </c>
      <c r="AX355" s="5">
        <v>461.63030210654739</v>
      </c>
      <c r="AY355" s="53">
        <v>398.31081540801586</v>
      </c>
      <c r="AZ355" s="54">
        <v>4376.4952672577729</v>
      </c>
      <c r="BA355" s="22">
        <f t="shared" si="72"/>
        <v>119808.59563687105</v>
      </c>
    </row>
    <row r="356" spans="1:53" s="2" customFormat="1" outlineLevel="1">
      <c r="A356" s="34">
        <f t="shared" ref="A356:A361" si="74">A355+1</f>
        <v>350</v>
      </c>
      <c r="B356" s="35" t="s">
        <v>102</v>
      </c>
      <c r="C356" s="87">
        <v>3</v>
      </c>
      <c r="D356" s="36"/>
      <c r="E356" s="37">
        <v>1300.5</v>
      </c>
      <c r="F356" s="47">
        <f t="shared" si="66"/>
        <v>46264.722108413451</v>
      </c>
      <c r="G356" s="5">
        <v>28789.341097091747</v>
      </c>
      <c r="H356" s="5">
        <f t="shared" si="73"/>
        <v>8694.3810113217078</v>
      </c>
      <c r="I356" s="5">
        <v>6806</v>
      </c>
      <c r="J356" s="5"/>
      <c r="K356" s="48">
        <v>1975</v>
      </c>
      <c r="L356" s="21">
        <f t="shared" si="67"/>
        <v>0</v>
      </c>
      <c r="M356" s="5"/>
      <c r="N356" s="23"/>
      <c r="O356" s="56"/>
      <c r="P356" s="21">
        <v>18646.812130551061</v>
      </c>
      <c r="Q356" s="5">
        <v>4005.757221066985</v>
      </c>
      <c r="R356" s="5">
        <v>114.72443672403966</v>
      </c>
      <c r="S356" s="48">
        <f t="shared" si="68"/>
        <v>22767.293788342085</v>
      </c>
      <c r="T356" s="57">
        <f>'[1]дератизация '!$K$159</f>
        <v>789.61988455654284</v>
      </c>
      <c r="U356" s="4">
        <f>[1]дезинсекция!$E$158</f>
        <v>690.30000000000007</v>
      </c>
      <c r="V356" s="5">
        <v>1112.5225</v>
      </c>
      <c r="W356" s="15">
        <f t="shared" si="69"/>
        <v>104354.62149526499</v>
      </c>
      <c r="X356" s="5">
        <v>66955.059940524719</v>
      </c>
      <c r="Y356" s="5">
        <f t="shared" si="70"/>
        <v>20220.428102038466</v>
      </c>
      <c r="Z356" s="4">
        <v>14439.427405189841</v>
      </c>
      <c r="AA356" s="23">
        <v>1144.6170645380955</v>
      </c>
      <c r="AB356" s="23">
        <v>0</v>
      </c>
      <c r="AC356" s="5">
        <v>447.86992685484643</v>
      </c>
      <c r="AD356" s="23"/>
      <c r="AE356" s="5"/>
      <c r="AF356" s="23"/>
      <c r="AG356" s="5">
        <v>333</v>
      </c>
      <c r="AH356" s="23">
        <v>814.2190561190165</v>
      </c>
      <c r="AI356" s="23"/>
      <c r="AJ356" s="5"/>
      <c r="AK356" s="5"/>
      <c r="AL356" s="5"/>
      <c r="AM356" s="5">
        <v>3561.8</v>
      </c>
      <c r="AN356" s="78"/>
      <c r="AO356" s="70">
        <f t="shared" si="71"/>
        <v>36785.402239059949</v>
      </c>
      <c r="AP356" s="5">
        <v>17965.019165772941</v>
      </c>
      <c r="AQ356" s="5">
        <v>5418.0019128399081</v>
      </c>
      <c r="AR356" s="5">
        <v>2311.8045927136982</v>
      </c>
      <c r="AS356" s="5">
        <v>261.20300871012665</v>
      </c>
      <c r="AT356" s="5">
        <v>3830.4878090925135</v>
      </c>
      <c r="AU356" s="5">
        <v>1210.9950000094839</v>
      </c>
      <c r="AV356" s="5">
        <v>4754.3265312437825</v>
      </c>
      <c r="AW356" s="5">
        <v>177.04784942905744</v>
      </c>
      <c r="AX356" s="5">
        <v>459.79184183929289</v>
      </c>
      <c r="AY356" s="53">
        <v>396.72452740914798</v>
      </c>
      <c r="AZ356" s="54">
        <v>4359.0657081019626</v>
      </c>
      <c r="BA356" s="22">
        <f t="shared" si="72"/>
        <v>220685.34772373899</v>
      </c>
    </row>
    <row r="357" spans="1:53" s="2" customFormat="1" outlineLevel="1">
      <c r="A357" s="34">
        <f t="shared" si="74"/>
        <v>351</v>
      </c>
      <c r="B357" s="35" t="s">
        <v>102</v>
      </c>
      <c r="C357" s="87">
        <v>5</v>
      </c>
      <c r="D357" s="36"/>
      <c r="E357" s="37">
        <v>1292.2</v>
      </c>
      <c r="F357" s="47">
        <f t="shared" si="66"/>
        <v>40164.494970005268</v>
      </c>
      <c r="G357" s="5">
        <v>28605.602895549364</v>
      </c>
      <c r="H357" s="5">
        <f t="shared" si="73"/>
        <v>8638.8920744559073</v>
      </c>
      <c r="I357" s="5">
        <v>945</v>
      </c>
      <c r="J357" s="5"/>
      <c r="K357" s="48">
        <v>1975</v>
      </c>
      <c r="L357" s="21">
        <f t="shared" si="67"/>
        <v>0</v>
      </c>
      <c r="M357" s="5"/>
      <c r="N357" s="23"/>
      <c r="O357" s="56"/>
      <c r="P357" s="21">
        <v>18527.805178852817</v>
      </c>
      <c r="Q357" s="5">
        <v>3980.1918347272281</v>
      </c>
      <c r="R357" s="5">
        <v>235.0599122972971</v>
      </c>
      <c r="S357" s="48">
        <f t="shared" si="68"/>
        <v>22743.056925877343</v>
      </c>
      <c r="T357" s="57">
        <f>'[1]дератизация '!$K$160</f>
        <v>789.00218973159633</v>
      </c>
      <c r="U357" s="4">
        <f>[1]дезинсекция!$E$159</f>
        <v>689.76</v>
      </c>
      <c r="V357" s="5">
        <v>1112.5225</v>
      </c>
      <c r="W357" s="15">
        <f t="shared" si="69"/>
        <v>9901.4160147852144</v>
      </c>
      <c r="X357" s="5">
        <v>2427.3747835654044</v>
      </c>
      <c r="Y357" s="5">
        <f t="shared" si="70"/>
        <v>733.06718463675213</v>
      </c>
      <c r="Z357" s="4">
        <v>4016.6279838418404</v>
      </c>
      <c r="AA357" s="23">
        <v>1137.3119344837578</v>
      </c>
      <c r="AB357" s="23">
        <v>0</v>
      </c>
      <c r="AC357" s="5">
        <v>445.01154900563824</v>
      </c>
      <c r="AD357" s="23"/>
      <c r="AE357" s="5"/>
      <c r="AF357" s="23"/>
      <c r="AG357" s="5">
        <v>333</v>
      </c>
      <c r="AH357" s="23">
        <v>809.02257925182096</v>
      </c>
      <c r="AI357" s="23"/>
      <c r="AJ357" s="5"/>
      <c r="AK357" s="5"/>
      <c r="AL357" s="5"/>
      <c r="AM357" s="5">
        <v>3561.8</v>
      </c>
      <c r="AN357" s="78"/>
      <c r="AO357" s="70">
        <f t="shared" si="71"/>
        <v>36550.631890283177</v>
      </c>
      <c r="AP357" s="5">
        <v>17850.363526345096</v>
      </c>
      <c r="AQ357" s="5">
        <v>5383.4233539190536</v>
      </c>
      <c r="AR357" s="5">
        <v>2297.0502842788478</v>
      </c>
      <c r="AS357" s="5">
        <v>259.535969131277</v>
      </c>
      <c r="AT357" s="5">
        <v>3806.0410203070724</v>
      </c>
      <c r="AU357" s="5">
        <v>1203.2662353035412</v>
      </c>
      <c r="AV357" s="5">
        <v>4723.9836552658344</v>
      </c>
      <c r="AW357" s="5">
        <v>175.91790160109809</v>
      </c>
      <c r="AX357" s="5">
        <v>456.8573764127139</v>
      </c>
      <c r="AY357" s="53">
        <v>394.19256771864752</v>
      </c>
      <c r="AZ357" s="54">
        <v>4331.245450218652</v>
      </c>
      <c r="BA357" s="22">
        <f t="shared" si="72"/>
        <v>119843.92994090126</v>
      </c>
    </row>
    <row r="358" spans="1:53" s="2" customFormat="1" outlineLevel="1">
      <c r="A358" s="34">
        <f t="shared" si="74"/>
        <v>352</v>
      </c>
      <c r="B358" s="35" t="s">
        <v>103</v>
      </c>
      <c r="C358" s="87">
        <v>63</v>
      </c>
      <c r="D358" s="36"/>
      <c r="E358" s="37">
        <v>2647.6</v>
      </c>
      <c r="F358" s="47">
        <f t="shared" si="66"/>
        <v>195258.2831535993</v>
      </c>
      <c r="G358" s="5">
        <v>149818.18982611314</v>
      </c>
      <c r="H358" s="5">
        <f t="shared" si="73"/>
        <v>45245.093327486167</v>
      </c>
      <c r="I358" s="5">
        <v>195</v>
      </c>
      <c r="J358" s="5"/>
      <c r="K358" s="48">
        <v>0</v>
      </c>
      <c r="L358" s="21">
        <f t="shared" si="67"/>
        <v>0</v>
      </c>
      <c r="M358" s="5"/>
      <c r="N358" s="23"/>
      <c r="O358" s="56"/>
      <c r="P358" s="21">
        <v>37961.783773046511</v>
      </c>
      <c r="Q358" s="5">
        <v>8155.0502256800846</v>
      </c>
      <c r="R358" s="5">
        <v>99.417635200903021</v>
      </c>
      <c r="S358" s="48">
        <f t="shared" si="68"/>
        <v>46216.251633927495</v>
      </c>
      <c r="T358" s="57">
        <f>'[1]дератизация '!$K$162</f>
        <v>1199.7692483209844</v>
      </c>
      <c r="U358" s="5">
        <f>[1]дезинсекция!$E$167</f>
        <v>1048.8600000000001</v>
      </c>
      <c r="V358" s="5">
        <v>2225.0450000000001</v>
      </c>
      <c r="W358" s="15">
        <f t="shared" si="69"/>
        <v>32780.365909095992</v>
      </c>
      <c r="X358" s="5">
        <v>14234.647660273669</v>
      </c>
      <c r="Y358" s="5">
        <f t="shared" si="70"/>
        <v>4298.8635934026479</v>
      </c>
      <c r="Z358" s="4">
        <v>8514.7045736106284</v>
      </c>
      <c r="AA358" s="23">
        <v>2330.2484737186164</v>
      </c>
      <c r="AB358" s="23">
        <v>0</v>
      </c>
      <c r="AC358" s="5">
        <v>911.78809561006619</v>
      </c>
      <c r="AD358" s="23"/>
      <c r="AE358" s="5"/>
      <c r="AF358" s="23"/>
      <c r="AG358" s="5">
        <v>832.5</v>
      </c>
      <c r="AH358" s="23">
        <v>1657.6135124803595</v>
      </c>
      <c r="AI358" s="23"/>
      <c r="AJ358" s="5"/>
      <c r="AK358" s="5"/>
      <c r="AL358" s="5"/>
      <c r="AM358" s="5">
        <v>16016.83</v>
      </c>
      <c r="AN358" s="78"/>
      <c r="AO358" s="70">
        <f t="shared" si="71"/>
        <v>74888.912701372639</v>
      </c>
      <c r="AP358" s="5">
        <v>36573.767584237168</v>
      </c>
      <c r="AQ358" s="5">
        <v>11030.14368660895</v>
      </c>
      <c r="AR358" s="5">
        <v>4706.4466279652343</v>
      </c>
      <c r="AS358" s="5">
        <v>531.76554083885537</v>
      </c>
      <c r="AT358" s="5">
        <v>7798.2310829322105</v>
      </c>
      <c r="AU358" s="5">
        <v>2465.382823548719</v>
      </c>
      <c r="AV358" s="5">
        <v>9679.0118601468967</v>
      </c>
      <c r="AW358" s="5">
        <v>360.43974328979044</v>
      </c>
      <c r="AX358" s="5">
        <v>936.05911607359621</v>
      </c>
      <c r="AY358" s="53">
        <v>807.66463573122655</v>
      </c>
      <c r="AZ358" s="54">
        <v>8874.327080946372</v>
      </c>
      <c r="BA358" s="22">
        <f t="shared" si="72"/>
        <v>378508.64472726278</v>
      </c>
    </row>
    <row r="359" spans="1:53" s="2" customFormat="1" ht="24.6" outlineLevel="1">
      <c r="A359" s="34">
        <f t="shared" si="74"/>
        <v>353</v>
      </c>
      <c r="B359" s="35" t="s">
        <v>77</v>
      </c>
      <c r="C359" s="87">
        <v>78</v>
      </c>
      <c r="D359" s="36" t="s">
        <v>124</v>
      </c>
      <c r="E359" s="37">
        <v>2687.5</v>
      </c>
      <c r="F359" s="47">
        <f t="shared" si="66"/>
        <v>44255.479178332236</v>
      </c>
      <c r="G359" s="5">
        <v>33990.38339349634</v>
      </c>
      <c r="H359" s="5">
        <f t="shared" si="73"/>
        <v>10265.095784835894</v>
      </c>
      <c r="I359" s="5">
        <v>0</v>
      </c>
      <c r="J359" s="5"/>
      <c r="K359" s="48">
        <v>0</v>
      </c>
      <c r="L359" s="21">
        <f t="shared" si="67"/>
        <v>0</v>
      </c>
      <c r="M359" s="5"/>
      <c r="N359" s="23"/>
      <c r="O359" s="56"/>
      <c r="P359" s="21">
        <v>16055.782263506338</v>
      </c>
      <c r="Q359" s="5">
        <v>3449.1453708886083</v>
      </c>
      <c r="R359" s="5">
        <v>234.19872437265454</v>
      </c>
      <c r="S359" s="48">
        <f t="shared" si="68"/>
        <v>19739.1263587676</v>
      </c>
      <c r="T359" s="57">
        <f>'[1]дератизация '!$K$168</f>
        <v>453.03799999999995</v>
      </c>
      <c r="U359" s="5"/>
      <c r="V359" s="5">
        <v>968</v>
      </c>
      <c r="W359" s="15">
        <f t="shared" si="69"/>
        <v>46843.546278696624</v>
      </c>
      <c r="X359" s="5">
        <v>29249.261945150636</v>
      </c>
      <c r="Y359" s="5">
        <f t="shared" si="70"/>
        <v>8833.2771074354914</v>
      </c>
      <c r="Z359" s="4">
        <v>6022.72012413421</v>
      </c>
      <c r="AA359" s="23">
        <v>985.56912756187728</v>
      </c>
      <c r="AB359" s="23">
        <v>0</v>
      </c>
      <c r="AC359" s="5">
        <v>385.63707177444559</v>
      </c>
      <c r="AD359" s="23"/>
      <c r="AE359" s="5"/>
      <c r="AF359" s="23"/>
      <c r="AG359" s="5">
        <v>666</v>
      </c>
      <c r="AH359" s="23">
        <v>701.08090263996428</v>
      </c>
      <c r="AI359" s="23"/>
      <c r="AJ359" s="5"/>
      <c r="AK359" s="5"/>
      <c r="AL359" s="5"/>
      <c r="AM359" s="5"/>
      <c r="AN359" s="78"/>
      <c r="AO359" s="70">
        <f t="shared" si="71"/>
        <v>31673.96146273024</v>
      </c>
      <c r="AP359" s="5">
        <v>15468.726453932713</v>
      </c>
      <c r="AQ359" s="5">
        <v>4665.1544728813451</v>
      </c>
      <c r="AR359" s="5">
        <v>1990.5724858766066</v>
      </c>
      <c r="AS359" s="5">
        <v>224.90807571077326</v>
      </c>
      <c r="AT359" s="5">
        <v>3298.2301636986199</v>
      </c>
      <c r="AU359" s="5">
        <v>1042.7236519689504</v>
      </c>
      <c r="AV359" s="5">
        <v>4093.6987545551924</v>
      </c>
      <c r="AW359" s="5">
        <v>152.44652548397792</v>
      </c>
      <c r="AX359" s="5">
        <v>395.90240130177489</v>
      </c>
      <c r="AY359" s="53">
        <v>341.59847732028874</v>
      </c>
      <c r="AZ359" s="54">
        <v>3753.360595451757</v>
      </c>
      <c r="BA359" s="22">
        <f t="shared" si="72"/>
        <v>147686.51187397845</v>
      </c>
    </row>
    <row r="360" spans="1:53" s="2" customFormat="1" ht="24.6" outlineLevel="1">
      <c r="A360" s="34">
        <f t="shared" si="74"/>
        <v>354</v>
      </c>
      <c r="B360" s="63" t="s">
        <v>56</v>
      </c>
      <c r="C360" s="89">
        <v>14</v>
      </c>
      <c r="D360" s="36" t="s">
        <v>126</v>
      </c>
      <c r="E360" s="37">
        <v>4039.6</v>
      </c>
      <c r="F360" s="47">
        <f t="shared" si="66"/>
        <v>39226.662320490257</v>
      </c>
      <c r="G360" s="5">
        <v>30128.004854447201</v>
      </c>
      <c r="H360" s="5">
        <f t="shared" si="73"/>
        <v>9098.6574660430542</v>
      </c>
      <c r="I360" s="5"/>
      <c r="J360" s="5"/>
      <c r="K360" s="48">
        <v>0</v>
      </c>
      <c r="L360" s="21">
        <f t="shared" si="67"/>
        <v>0</v>
      </c>
      <c r="M360" s="5"/>
      <c r="N360" s="23"/>
      <c r="O360" s="56"/>
      <c r="P360" s="21">
        <v>19306.84666988955</v>
      </c>
      <c r="Q360" s="5">
        <v>4147.5475766300642</v>
      </c>
      <c r="R360" s="5">
        <v>119.54827286550858</v>
      </c>
      <c r="S360" s="48">
        <f t="shared" si="68"/>
        <v>23573.942519385124</v>
      </c>
      <c r="T360" s="57"/>
      <c r="U360" s="5"/>
      <c r="V360" s="5"/>
      <c r="W360" s="15">
        <f t="shared" si="69"/>
        <v>6116.5219578630258</v>
      </c>
      <c r="X360" s="5">
        <v>0</v>
      </c>
      <c r="Y360" s="5">
        <f t="shared" si="70"/>
        <v>0</v>
      </c>
      <c r="Z360" s="4">
        <v>3416.4806010990264</v>
      </c>
      <c r="AA360" s="23">
        <v>967.37964710529332</v>
      </c>
      <c r="AB360" s="23">
        <v>0</v>
      </c>
      <c r="AC360" s="5">
        <v>378.51982572420837</v>
      </c>
      <c r="AD360" s="23"/>
      <c r="AE360" s="5"/>
      <c r="AF360" s="23"/>
      <c r="AG360" s="5">
        <v>666</v>
      </c>
      <c r="AH360" s="23">
        <v>688.1418839344974</v>
      </c>
      <c r="AI360" s="23"/>
      <c r="AJ360" s="5"/>
      <c r="AK360" s="5"/>
      <c r="AL360" s="5"/>
      <c r="AM360" s="5"/>
      <c r="AN360" s="78"/>
      <c r="AO360" s="70">
        <f t="shared" si="71"/>
        <v>58756.603995578065</v>
      </c>
      <c r="AP360" s="5">
        <v>36439.772439363667</v>
      </c>
      <c r="AQ360" s="5">
        <v>10989.732599677351</v>
      </c>
      <c r="AR360" s="5">
        <v>1953.8348504163353</v>
      </c>
      <c r="AS360" s="5">
        <v>220.75721410881815</v>
      </c>
      <c r="AT360" s="5">
        <v>3237.3586414216143</v>
      </c>
      <c r="AU360" s="5">
        <v>1023.4793382433095</v>
      </c>
      <c r="AV360" s="5">
        <v>4018.1462119594948</v>
      </c>
      <c r="AW360" s="5">
        <v>149.63300077178991</v>
      </c>
      <c r="AX360" s="5">
        <v>388.5957002396101</v>
      </c>
      <c r="AY360" s="53">
        <v>335.29399937607059</v>
      </c>
      <c r="AZ360" s="54">
        <v>3684.0892706017457</v>
      </c>
      <c r="BA360" s="22">
        <f t="shared" si="72"/>
        <v>131357.82006391822</v>
      </c>
    </row>
    <row r="361" spans="1:53" s="2" customFormat="1" ht="24.6" outlineLevel="1">
      <c r="A361" s="34">
        <f t="shared" si="74"/>
        <v>355</v>
      </c>
      <c r="B361" s="79" t="s">
        <v>77</v>
      </c>
      <c r="C361" s="92">
        <v>80</v>
      </c>
      <c r="D361" s="36" t="s">
        <v>124</v>
      </c>
      <c r="E361" s="37">
        <v>2637.9</v>
      </c>
      <c r="F361" s="47">
        <f t="shared" si="66"/>
        <v>43438.708288194452</v>
      </c>
      <c r="G361" s="5">
        <v>33363.063201378231</v>
      </c>
      <c r="H361" s="5">
        <f t="shared" si="73"/>
        <v>10075.645086816225</v>
      </c>
      <c r="I361" s="5">
        <v>0</v>
      </c>
      <c r="J361" s="5"/>
      <c r="K361" s="48">
        <v>0</v>
      </c>
      <c r="L361" s="21">
        <f t="shared" si="67"/>
        <v>0</v>
      </c>
      <c r="M361" s="5"/>
      <c r="N361" s="23"/>
      <c r="O361" s="56"/>
      <c r="P361" s="21">
        <v>15759.459733173346</v>
      </c>
      <c r="Q361" s="5">
        <v>3385.4885856249521</v>
      </c>
      <c r="R361" s="5">
        <v>185.8967356714366</v>
      </c>
      <c r="S361" s="48">
        <f t="shared" si="68"/>
        <v>19330.845054469737</v>
      </c>
      <c r="T361" s="57">
        <f>'[1]дератизация '!$K$169</f>
        <v>445.90399999999994</v>
      </c>
      <c r="U361" s="5"/>
      <c r="V361" s="5"/>
      <c r="W361" s="15">
        <f t="shared" si="69"/>
        <v>19892.54350205743</v>
      </c>
      <c r="X361" s="5">
        <v>9638.3505217168786</v>
      </c>
      <c r="Y361" s="5">
        <f t="shared" si="70"/>
        <v>2910.7818575584974</v>
      </c>
      <c r="Z361" s="4">
        <v>4185.5157621440176</v>
      </c>
      <c r="AA361" s="23">
        <v>1185.1326653615506</v>
      </c>
      <c r="AB361" s="23">
        <v>0</v>
      </c>
      <c r="AC361" s="5">
        <v>463.7230184602941</v>
      </c>
      <c r="AD361" s="23"/>
      <c r="AE361" s="5"/>
      <c r="AF361" s="23"/>
      <c r="AG361" s="5">
        <v>666</v>
      </c>
      <c r="AH361" s="23">
        <v>843.03967681619338</v>
      </c>
      <c r="AI361" s="23"/>
      <c r="AJ361" s="5"/>
      <c r="AK361" s="5"/>
      <c r="AL361" s="5"/>
      <c r="AM361" s="5"/>
      <c r="AN361" s="78"/>
      <c r="AO361" s="70">
        <f t="shared" si="71"/>
        <v>38087.481964605053</v>
      </c>
      <c r="AP361" s="5">
        <v>18600.920523402889</v>
      </c>
      <c r="AQ361" s="5">
        <v>5609.7809886218356</v>
      </c>
      <c r="AR361" s="5">
        <v>2393.6347129889164</v>
      </c>
      <c r="AS361" s="5">
        <v>270.44871818157833</v>
      </c>
      <c r="AT361" s="5">
        <v>3966.074215970812</v>
      </c>
      <c r="AU361" s="5">
        <v>1253.8601568725649</v>
      </c>
      <c r="AV361" s="5">
        <v>4922.6137269287174</v>
      </c>
      <c r="AW361" s="5">
        <v>183.31474882830207</v>
      </c>
      <c r="AX361" s="5">
        <v>476.06692920517958</v>
      </c>
      <c r="AY361" s="53">
        <v>410.76724360425334</v>
      </c>
      <c r="AZ361" s="54">
        <v>4513.3619978081997</v>
      </c>
      <c r="BA361" s="22">
        <f t="shared" si="72"/>
        <v>125708.84480713487</v>
      </c>
    </row>
    <row r="362" spans="1:53" outlineLevel="1">
      <c r="A362" s="34">
        <v>356</v>
      </c>
      <c r="B362" s="35" t="s">
        <v>94</v>
      </c>
      <c r="C362" s="87">
        <v>26</v>
      </c>
      <c r="D362" s="36"/>
      <c r="E362" s="37">
        <v>2093.85</v>
      </c>
      <c r="F362" s="47">
        <f t="shared" si="66"/>
        <v>61232.186155311552</v>
      </c>
      <c r="G362" s="4">
        <v>45609.298122359105</v>
      </c>
      <c r="H362" s="5">
        <f t="shared" si="73"/>
        <v>13774.00803295245</v>
      </c>
      <c r="I362" s="4">
        <v>52</v>
      </c>
      <c r="J362" s="4"/>
      <c r="K362" s="37">
        <v>1796.88</v>
      </c>
      <c r="L362" s="21">
        <f t="shared" si="67"/>
        <v>0</v>
      </c>
      <c r="M362" s="5"/>
      <c r="N362" s="23"/>
      <c r="O362" s="56"/>
      <c r="P362" s="21">
        <v>30022.012748600027</v>
      </c>
      <c r="Q362" s="5">
        <v>6449.4077334341455</v>
      </c>
      <c r="R362" s="5">
        <v>458.82228197492702</v>
      </c>
      <c r="S362" s="48">
        <f t="shared" si="68"/>
        <v>36930.242764009097</v>
      </c>
      <c r="T362" s="57">
        <f>'[1]дератизация '!$K$43</f>
        <v>1111.6447866286244</v>
      </c>
      <c r="U362" s="5">
        <f>[1]дезинсекция!$F$39</f>
        <v>971.81999999999994</v>
      </c>
      <c r="V362" s="5">
        <v>7138.1004000000003</v>
      </c>
      <c r="W362" s="15">
        <f t="shared" si="69"/>
        <v>99030.111425628667</v>
      </c>
      <c r="X362" s="5">
        <v>61444.918136230495</v>
      </c>
      <c r="Y362" s="5">
        <f t="shared" si="70"/>
        <v>18556.365277141609</v>
      </c>
      <c r="Z362" s="4">
        <v>14987.447998736447</v>
      </c>
      <c r="AA362" s="23">
        <v>1842.8730800331339</v>
      </c>
      <c r="AB362" s="23">
        <v>0</v>
      </c>
      <c r="AC362" s="5">
        <v>721.08607946560551</v>
      </c>
      <c r="AD362" s="23"/>
      <c r="AE362" s="4"/>
      <c r="AF362" s="23"/>
      <c r="AG362" s="5">
        <v>166.5</v>
      </c>
      <c r="AH362" s="23">
        <v>1310.9208540213781</v>
      </c>
      <c r="AI362" s="23"/>
      <c r="AJ362" s="5"/>
      <c r="AK362" s="5"/>
      <c r="AL362" s="5"/>
      <c r="AM362" s="5">
        <v>3561.8</v>
      </c>
      <c r="AN362" s="78"/>
      <c r="AO362" s="70">
        <f t="shared" si="71"/>
        <v>59225.770456175065</v>
      </c>
      <c r="AP362" s="5">
        <v>28924.302483855183</v>
      </c>
      <c r="AQ362" s="5">
        <v>8723.1705537868802</v>
      </c>
      <c r="AR362" s="5">
        <v>3722.0853875075563</v>
      </c>
      <c r="AS362" s="5">
        <v>420.54588218969531</v>
      </c>
      <c r="AT362" s="5">
        <v>6167.2179154697114</v>
      </c>
      <c r="AU362" s="5">
        <v>1949.7438529564456</v>
      </c>
      <c r="AV362" s="5">
        <v>7654.6302248710444</v>
      </c>
      <c r="AW362" s="5">
        <v>285.05316380394612</v>
      </c>
      <c r="AX362" s="5">
        <v>740.28077511357435</v>
      </c>
      <c r="AY362" s="53">
        <v>638.74021662102609</v>
      </c>
      <c r="AZ362" s="54">
        <v>7018.2466227676232</v>
      </c>
      <c r="BA362" s="22">
        <f t="shared" si="72"/>
        <v>276219.92261052068</v>
      </c>
    </row>
    <row r="363" spans="1:53" outlineLevel="1">
      <c r="A363" s="34">
        <f>A362+1</f>
        <v>357</v>
      </c>
      <c r="B363" s="35" t="s">
        <v>98</v>
      </c>
      <c r="C363" s="87">
        <v>15</v>
      </c>
      <c r="D363" s="36"/>
      <c r="E363" s="37">
        <v>5167.95</v>
      </c>
      <c r="F363" s="47">
        <f t="shared" si="66"/>
        <v>247156.80201939627</v>
      </c>
      <c r="G363" s="4">
        <v>187043.24271843032</v>
      </c>
      <c r="H363" s="5">
        <f t="shared" si="73"/>
        <v>56487.059300965957</v>
      </c>
      <c r="I363" s="4">
        <v>464</v>
      </c>
      <c r="J363" s="4"/>
      <c r="K363" s="37">
        <v>3162.5</v>
      </c>
      <c r="L363" s="21">
        <f t="shared" si="67"/>
        <v>0</v>
      </c>
      <c r="M363" s="5"/>
      <c r="N363" s="23"/>
      <c r="O363" s="56"/>
      <c r="P363" s="21">
        <v>74099.033256502385</v>
      </c>
      <c r="Q363" s="5">
        <v>15918.149196934353</v>
      </c>
      <c r="R363" s="5">
        <v>116.26036982675275</v>
      </c>
      <c r="S363" s="48">
        <f t="shared" si="68"/>
        <v>90133.442823263482</v>
      </c>
      <c r="T363" s="57">
        <f>'[1]дератизация '!$K$79</f>
        <v>4111.7885513935234</v>
      </c>
      <c r="U363" s="5">
        <f>[1]дезинсекция!$F$75</f>
        <v>3594.6</v>
      </c>
      <c r="V363" s="5"/>
      <c r="W363" s="15">
        <f t="shared" si="69"/>
        <v>205977.78314320755</v>
      </c>
      <c r="X363" s="5">
        <v>128417.12909122815</v>
      </c>
      <c r="Y363" s="5">
        <f t="shared" si="70"/>
        <v>38781.972985550899</v>
      </c>
      <c r="Z363" s="4">
        <v>28548.869825952199</v>
      </c>
      <c r="AA363" s="23">
        <v>4548.4996222065729</v>
      </c>
      <c r="AB363" s="23">
        <v>0</v>
      </c>
      <c r="AC363" s="5">
        <v>1779.7534705801636</v>
      </c>
      <c r="AD363" s="23"/>
      <c r="AE363" s="4"/>
      <c r="AF363" s="23"/>
      <c r="AG363" s="5">
        <v>666</v>
      </c>
      <c r="AH363" s="23">
        <v>3235.5581476895577</v>
      </c>
      <c r="AI363" s="23"/>
      <c r="AJ363" s="5"/>
      <c r="AK363" s="5"/>
      <c r="AL363" s="5"/>
      <c r="AM363" s="5">
        <v>9960.08</v>
      </c>
      <c r="AN363" s="78"/>
      <c r="AO363" s="70">
        <f t="shared" si="71"/>
        <v>146178.48481457119</v>
      </c>
      <c r="AP363" s="5">
        <v>71389.712262788351</v>
      </c>
      <c r="AQ363" s="5">
        <v>21530.152237955401</v>
      </c>
      <c r="AR363" s="5">
        <v>9186.690153721458</v>
      </c>
      <c r="AS363" s="5">
        <v>1037.9731556043821</v>
      </c>
      <c r="AT363" s="5">
        <v>15221.660494424956</v>
      </c>
      <c r="AU363" s="5">
        <v>4812.2734412141572</v>
      </c>
      <c r="AV363" s="5">
        <v>18892.827218101735</v>
      </c>
      <c r="AW363" s="5">
        <v>703.55588885574571</v>
      </c>
      <c r="AX363" s="5">
        <v>1827.1289881071691</v>
      </c>
      <c r="AY363" s="53">
        <v>1576.5109737978516</v>
      </c>
      <c r="AZ363" s="54">
        <v>17322.132738320288</v>
      </c>
      <c r="BA363" s="22">
        <f t="shared" si="72"/>
        <v>724435.11409015232</v>
      </c>
    </row>
    <row r="364" spans="1:53" outlineLevel="1">
      <c r="A364" s="34">
        <f t="shared" ref="A364:A365" si="75">A363+1</f>
        <v>358</v>
      </c>
      <c r="B364" s="35" t="s">
        <v>98</v>
      </c>
      <c r="C364" s="87" t="s">
        <v>104</v>
      </c>
      <c r="D364" s="36"/>
      <c r="E364" s="37">
        <v>1309.5</v>
      </c>
      <c r="F364" s="47">
        <f t="shared" si="66"/>
        <v>65130.320411265478</v>
      </c>
      <c r="G364" s="4">
        <v>47394.639332769184</v>
      </c>
      <c r="H364" s="5">
        <f t="shared" si="73"/>
        <v>14313.181078496293</v>
      </c>
      <c r="I364" s="4">
        <v>260</v>
      </c>
      <c r="J364" s="4"/>
      <c r="K364" s="37">
        <v>3162.5</v>
      </c>
      <c r="L364" s="21">
        <f t="shared" si="67"/>
        <v>0</v>
      </c>
      <c r="M364" s="5"/>
      <c r="N364" s="23"/>
      <c r="O364" s="56"/>
      <c r="P364" s="21">
        <v>18775.855813115431</v>
      </c>
      <c r="Q364" s="5">
        <v>4033.4787243269652</v>
      </c>
      <c r="R364" s="5">
        <v>236.00100425618496</v>
      </c>
      <c r="S364" s="48">
        <f t="shared" si="68"/>
        <v>23045.33554169858</v>
      </c>
      <c r="T364" s="57">
        <f>'[1]дератизация '!$K$80</f>
        <v>1026.1970025110325</v>
      </c>
      <c r="U364" s="5">
        <f>[1]дезинсекция!$F$76</f>
        <v>897.12</v>
      </c>
      <c r="V364" s="5"/>
      <c r="W364" s="15">
        <f t="shared" si="69"/>
        <v>45448.077373108485</v>
      </c>
      <c r="X364" s="5">
        <v>27379.272841069971</v>
      </c>
      <c r="Y364" s="5">
        <f t="shared" si="70"/>
        <v>8268.5403980031315</v>
      </c>
      <c r="Z364" s="4">
        <v>7210.4026813503242</v>
      </c>
      <c r="AA364" s="23">
        <v>1152.5382898982207</v>
      </c>
      <c r="AB364" s="23">
        <v>0</v>
      </c>
      <c r="AC364" s="5">
        <v>450.96937271543362</v>
      </c>
      <c r="AD364" s="23"/>
      <c r="AE364" s="4"/>
      <c r="AF364" s="23"/>
      <c r="AG364" s="5">
        <v>166.5</v>
      </c>
      <c r="AH364" s="23">
        <v>819.85379007139716</v>
      </c>
      <c r="AI364" s="23"/>
      <c r="AJ364" s="5"/>
      <c r="AK364" s="5"/>
      <c r="AL364" s="5"/>
      <c r="AM364" s="5">
        <v>20311.669999999998</v>
      </c>
      <c r="AN364" s="78"/>
      <c r="AO364" s="70">
        <f t="shared" si="71"/>
        <v>37039.972496769704</v>
      </c>
      <c r="AP364" s="5">
        <v>18089.344557923618</v>
      </c>
      <c r="AQ364" s="5">
        <v>5455.4967357661353</v>
      </c>
      <c r="AR364" s="5">
        <v>2327.8032404141391</v>
      </c>
      <c r="AS364" s="5">
        <v>263.01064198839748</v>
      </c>
      <c r="AT364" s="5">
        <v>3856.9963752454032</v>
      </c>
      <c r="AU364" s="5">
        <v>1219.3755882448436</v>
      </c>
      <c r="AV364" s="5">
        <v>4787.2284449548133</v>
      </c>
      <c r="AW364" s="5">
        <v>178.27309406178449</v>
      </c>
      <c r="AX364" s="5">
        <v>462.97379230184856</v>
      </c>
      <c r="AY364" s="53">
        <v>399.47002586872685</v>
      </c>
      <c r="AZ364" s="54">
        <v>4389.2322527947099</v>
      </c>
      <c r="BA364" s="22">
        <f t="shared" si="72"/>
        <v>197287.92507814799</v>
      </c>
    </row>
    <row r="365" spans="1:53" s="3" customFormat="1" ht="15.6" outlineLevel="1">
      <c r="A365" s="34">
        <f t="shared" si="75"/>
        <v>359</v>
      </c>
      <c r="B365" s="35" t="s">
        <v>98</v>
      </c>
      <c r="C365" s="87">
        <v>2</v>
      </c>
      <c r="D365" s="36"/>
      <c r="E365" s="37">
        <v>2658.2</v>
      </c>
      <c r="F365" s="47">
        <f t="shared" si="66"/>
        <v>69963.002571376506</v>
      </c>
      <c r="G365" s="4">
        <v>51391.707044067982</v>
      </c>
      <c r="H365" s="5">
        <f t="shared" si="73"/>
        <v>15520.29552730853</v>
      </c>
      <c r="I365" s="4">
        <v>176</v>
      </c>
      <c r="J365" s="4"/>
      <c r="K365" s="37">
        <v>2875</v>
      </c>
      <c r="L365" s="21">
        <f t="shared" si="67"/>
        <v>0</v>
      </c>
      <c r="M365" s="5"/>
      <c r="N365" s="23"/>
      <c r="O365" s="56"/>
      <c r="P365" s="21">
        <v>38113.768554733433</v>
      </c>
      <c r="Q365" s="5">
        <v>8187.6999961862821</v>
      </c>
      <c r="R365" s="5">
        <v>1009.6141073660687</v>
      </c>
      <c r="S365" s="48">
        <f t="shared" si="68"/>
        <v>47311.082658285784</v>
      </c>
      <c r="T365" s="57">
        <f>'[1]дератизация '!$K$82</f>
        <v>2069.2776635706014</v>
      </c>
      <c r="U365" s="5">
        <f>[1]дезинсекция!$F$78</f>
        <v>1809</v>
      </c>
      <c r="V365" s="5"/>
      <c r="W365" s="15">
        <f t="shared" si="69"/>
        <v>83912.502695672199</v>
      </c>
      <c r="X365" s="5">
        <v>48822.260380622691</v>
      </c>
      <c r="Y365" s="5">
        <f t="shared" si="70"/>
        <v>14744.322634948052</v>
      </c>
      <c r="Z365" s="4">
        <v>15093.653232199642</v>
      </c>
      <c r="AA365" s="23">
        <v>2339.5779169205425</v>
      </c>
      <c r="AB365" s="23">
        <v>0</v>
      </c>
      <c r="AC365" s="5">
        <v>915.43855406809121</v>
      </c>
      <c r="AD365" s="23"/>
      <c r="AE365" s="4"/>
      <c r="AF365" s="23"/>
      <c r="AG365" s="5">
        <v>333</v>
      </c>
      <c r="AH365" s="23">
        <v>1664.2499769131639</v>
      </c>
      <c r="AI365" s="23"/>
      <c r="AJ365" s="5"/>
      <c r="AK365" s="5"/>
      <c r="AL365" s="5"/>
      <c r="AM365" s="5">
        <v>4980.04</v>
      </c>
      <c r="AN365" s="78"/>
      <c r="AO365" s="70">
        <f t="shared" si="71"/>
        <v>75188.739893786376</v>
      </c>
      <c r="AP365" s="5">
        <v>36720.195268325748</v>
      </c>
      <c r="AQ365" s="5">
        <v>11074.304255833174</v>
      </c>
      <c r="AR365" s="5">
        <v>4725.2894797013096</v>
      </c>
      <c r="AS365" s="5">
        <v>533.89453114437435</v>
      </c>
      <c r="AT365" s="5">
        <v>7829.452283067837</v>
      </c>
      <c r="AU365" s="5">
        <v>2475.2532941370318</v>
      </c>
      <c r="AV365" s="5">
        <v>9717.7630029621105</v>
      </c>
      <c r="AW365" s="5">
        <v>361.88280919055791</v>
      </c>
      <c r="AX365" s="5">
        <v>939.80674661838418</v>
      </c>
      <c r="AY365" s="53">
        <v>810.89822280584178</v>
      </c>
      <c r="AZ365" s="54">
        <v>8909.8565669178297</v>
      </c>
      <c r="BA365" s="22">
        <f t="shared" si="72"/>
        <v>294143.50204960932</v>
      </c>
    </row>
    <row r="366" spans="1:53" s="3" customFormat="1" ht="15.6" outlineLevel="1">
      <c r="A366" s="34">
        <v>360</v>
      </c>
      <c r="B366" s="35" t="s">
        <v>105</v>
      </c>
      <c r="C366" s="87">
        <v>60</v>
      </c>
      <c r="D366" s="36"/>
      <c r="E366" s="80">
        <v>11371.8</v>
      </c>
      <c r="F366" s="47">
        <f t="shared" si="66"/>
        <v>313512.36435626482</v>
      </c>
      <c r="G366" s="5">
        <v>240379.69612616344</v>
      </c>
      <c r="H366" s="5">
        <f t="shared" si="73"/>
        <v>72594.668230101364</v>
      </c>
      <c r="I366" s="5">
        <v>538</v>
      </c>
      <c r="J366" s="5"/>
      <c r="K366" s="48">
        <v>0</v>
      </c>
      <c r="L366" s="21">
        <f t="shared" si="67"/>
        <v>0</v>
      </c>
      <c r="M366" s="5"/>
      <c r="N366" s="23"/>
      <c r="O366" s="56"/>
      <c r="P366" s="21">
        <v>354991.28970206424</v>
      </c>
      <c r="Q366" s="5">
        <v>76260.162444072528</v>
      </c>
      <c r="R366" s="5">
        <v>644.63023538609116</v>
      </c>
      <c r="S366" s="48">
        <f t="shared" si="68"/>
        <v>431896.08238152287</v>
      </c>
      <c r="T366" s="57">
        <f>'[1]дератизация '!$K$74</f>
        <v>4377.1914278455142</v>
      </c>
      <c r="U366" s="5">
        <f>[1]дезинсекция!$F$70</f>
        <v>3747.42</v>
      </c>
      <c r="V366" s="5"/>
      <c r="W366" s="15">
        <f t="shared" si="69"/>
        <v>353280.33868753636</v>
      </c>
      <c r="X366" s="5">
        <v>210296.07153086385</v>
      </c>
      <c r="Y366" s="5">
        <f t="shared" si="70"/>
        <v>63509.413602320878</v>
      </c>
      <c r="Z366" s="4">
        <v>56931.69393797603</v>
      </c>
      <c r="AA366" s="23">
        <v>10008.732283363563</v>
      </c>
      <c r="AB366" s="23">
        <v>0</v>
      </c>
      <c r="AC366" s="5">
        <v>3916.2531597139114</v>
      </c>
      <c r="AD366" s="23"/>
      <c r="AE366" s="5"/>
      <c r="AF366" s="23"/>
      <c r="AG366" s="5">
        <v>1498.5</v>
      </c>
      <c r="AH366" s="23">
        <v>7119.67417329814</v>
      </c>
      <c r="AI366" s="23">
        <f>AJ366+AK366+AL366</f>
        <v>533269.89184729848</v>
      </c>
      <c r="AJ366" s="4">
        <v>335242.23999999999</v>
      </c>
      <c r="AK366" s="5">
        <v>191415.43148557516</v>
      </c>
      <c r="AL366" s="4">
        <v>6612.220361723329</v>
      </c>
      <c r="AM366" s="5">
        <v>59461.679999999993</v>
      </c>
      <c r="AN366" s="30">
        <v>37477.910000000003</v>
      </c>
      <c r="AO366" s="70">
        <f t="shared" si="71"/>
        <v>321658.00629153551</v>
      </c>
      <c r="AP366" s="5">
        <v>157089.27716211972</v>
      </c>
      <c r="AQ366" s="5">
        <v>47375.95859471961</v>
      </c>
      <c r="AR366" s="5">
        <v>20214.824657763653</v>
      </c>
      <c r="AS366" s="5">
        <v>2284.0049015377303</v>
      </c>
      <c r="AT366" s="5">
        <v>33494.456953047476</v>
      </c>
      <c r="AU366" s="5">
        <v>10589.15258831822</v>
      </c>
      <c r="AV366" s="5">
        <v>41572.664704342977</v>
      </c>
      <c r="AW366" s="5">
        <v>1548.1374349383739</v>
      </c>
      <c r="AX366" s="5">
        <v>4020.5004744544949</v>
      </c>
      <c r="AY366" s="53">
        <v>3469.028820293232</v>
      </c>
      <c r="AZ366" s="54">
        <v>38116.43477077577</v>
      </c>
      <c r="BA366" s="22">
        <f t="shared" si="72"/>
        <v>2096797.3197627794</v>
      </c>
    </row>
    <row r="367" spans="1:53" s="11" customFormat="1" ht="31.8" customHeight="1" outlineLevel="1">
      <c r="A367" s="59">
        <f>A366+1</f>
        <v>361</v>
      </c>
      <c r="B367" s="60" t="s">
        <v>105</v>
      </c>
      <c r="C367" s="88">
        <v>62</v>
      </c>
      <c r="D367" s="61" t="s">
        <v>125</v>
      </c>
      <c r="E367" s="81">
        <v>7260.8</v>
      </c>
      <c r="F367" s="47">
        <f t="shared" si="66"/>
        <v>17235.50850232059</v>
      </c>
      <c r="G367" s="5">
        <v>13237.717743717811</v>
      </c>
      <c r="H367" s="5">
        <f t="shared" si="73"/>
        <v>3997.7907586027786</v>
      </c>
      <c r="I367" s="5"/>
      <c r="J367" s="5"/>
      <c r="K367" s="48">
        <v>0</v>
      </c>
      <c r="L367" s="21">
        <f t="shared" si="67"/>
        <v>0</v>
      </c>
      <c r="M367" s="5"/>
      <c r="N367" s="23"/>
      <c r="O367" s="56"/>
      <c r="P367" s="21">
        <v>19960.132622134777</v>
      </c>
      <c r="Q367" s="5">
        <v>4287.8881829656848</v>
      </c>
      <c r="R367" s="5">
        <v>1171.424215825594</v>
      </c>
      <c r="S367" s="48">
        <f t="shared" si="68"/>
        <v>25419.445020926058</v>
      </c>
      <c r="T367" s="57"/>
      <c r="U367" s="5"/>
      <c r="V367" s="5"/>
      <c r="W367" s="15">
        <f t="shared" si="69"/>
        <v>44993.234954586042</v>
      </c>
      <c r="X367" s="5">
        <v>21897.178837256924</v>
      </c>
      <c r="Y367" s="5">
        <f t="shared" si="70"/>
        <v>6612.9480088515911</v>
      </c>
      <c r="Z367" s="5">
        <v>1880.7674550559013</v>
      </c>
      <c r="AA367" s="23">
        <v>6390.4925660885838</v>
      </c>
      <c r="AB367" s="23">
        <v>0</v>
      </c>
      <c r="AC367" s="5">
        <v>2500.4951671723711</v>
      </c>
      <c r="AD367" s="23"/>
      <c r="AE367" s="5"/>
      <c r="AF367" s="23"/>
      <c r="AG367" s="5">
        <v>1165.5</v>
      </c>
      <c r="AH367" s="23">
        <v>4545.8529201606725</v>
      </c>
      <c r="AI367" s="23">
        <f t="shared" ref="AI367:AI381" si="76">AJ367+AK367+AL367</f>
        <v>20151.86</v>
      </c>
      <c r="AJ367" s="5">
        <v>20151.86</v>
      </c>
      <c r="AK367" s="5"/>
      <c r="AL367" s="5"/>
      <c r="AM367" s="5"/>
      <c r="AN367" s="30"/>
      <c r="AO367" s="47">
        <f t="shared" si="71"/>
        <v>136784.90852882739</v>
      </c>
      <c r="AP367" s="5">
        <v>100300.20081418236</v>
      </c>
      <c r="AQ367" s="5">
        <v>30249.156700306037</v>
      </c>
      <c r="AR367" s="5">
        <v>1075.5831594755621</v>
      </c>
      <c r="AS367" s="5">
        <v>121.52651580433729</v>
      </c>
      <c r="AT367" s="5">
        <v>1782.1610844712884</v>
      </c>
      <c r="AU367" s="5">
        <v>563.42384314166736</v>
      </c>
      <c r="AV367" s="5">
        <v>2211.9834728985556</v>
      </c>
      <c r="AW367" s="5">
        <v>82.372742863930569</v>
      </c>
      <c r="AX367" s="5">
        <v>213.92135109744575</v>
      </c>
      <c r="AY367" s="53">
        <v>184.57884458620669</v>
      </c>
      <c r="AZ367" s="54">
        <v>2028.0856268990601</v>
      </c>
      <c r="BA367" s="26">
        <f t="shared" si="72"/>
        <v>246613.04263355915</v>
      </c>
    </row>
    <row r="368" spans="1:53" s="3" customFormat="1" ht="15.6" outlineLevel="1">
      <c r="A368" s="34">
        <f t="shared" ref="A368:A375" si="77">A367+1</f>
        <v>362</v>
      </c>
      <c r="B368" s="35" t="s">
        <v>43</v>
      </c>
      <c r="C368" s="87">
        <v>64</v>
      </c>
      <c r="D368" s="36"/>
      <c r="E368" s="80">
        <v>13194.35</v>
      </c>
      <c r="F368" s="47">
        <f t="shared" si="66"/>
        <v>220116.48853242825</v>
      </c>
      <c r="G368" s="5">
        <v>168975.79764395411</v>
      </c>
      <c r="H368" s="5">
        <f t="shared" si="73"/>
        <v>51030.690888474142</v>
      </c>
      <c r="I368" s="5">
        <v>110</v>
      </c>
      <c r="J368" s="5"/>
      <c r="K368" s="48">
        <v>0</v>
      </c>
      <c r="L368" s="21">
        <f t="shared" si="67"/>
        <v>0</v>
      </c>
      <c r="M368" s="5"/>
      <c r="N368" s="23"/>
      <c r="O368" s="56"/>
      <c r="P368" s="21">
        <v>257713.80028951517</v>
      </c>
      <c r="Q368" s="5">
        <v>55362.75633876041</v>
      </c>
      <c r="R368" s="5">
        <v>1010.723885619474</v>
      </c>
      <c r="S368" s="48">
        <f t="shared" si="68"/>
        <v>314087.28051389509</v>
      </c>
      <c r="T368" s="57">
        <f>'[1]дератизация '!$K$75</f>
        <v>1584.1813277126573</v>
      </c>
      <c r="U368" s="5">
        <f>[1]дезинсекция!$F$71</f>
        <v>1356.12</v>
      </c>
      <c r="V368" s="5"/>
      <c r="W368" s="15">
        <f t="shared" si="69"/>
        <v>223615.42989013961</v>
      </c>
      <c r="X368" s="5">
        <v>109426.35592742632</v>
      </c>
      <c r="Y368" s="5">
        <f t="shared" si="70"/>
        <v>33046.759490082746</v>
      </c>
      <c r="Z368" s="4">
        <v>56058.842778674807</v>
      </c>
      <c r="AA368" s="23">
        <v>11612.824425596478</v>
      </c>
      <c r="AB368" s="23">
        <v>0</v>
      </c>
      <c r="AC368" s="5">
        <v>4543.9081656264843</v>
      </c>
      <c r="AD368" s="23"/>
      <c r="AE368" s="5"/>
      <c r="AF368" s="23"/>
      <c r="AG368" s="5">
        <v>666</v>
      </c>
      <c r="AH368" s="23">
        <v>8260.739102732754</v>
      </c>
      <c r="AI368" s="23">
        <f t="shared" si="76"/>
        <v>190801.44268268169</v>
      </c>
      <c r="AJ368" s="4">
        <v>121334.94</v>
      </c>
      <c r="AK368" s="5">
        <v>67105.662425653558</v>
      </c>
      <c r="AL368" s="4">
        <v>2360.8402570281464</v>
      </c>
      <c r="AM368" s="5">
        <v>21245.659999999996</v>
      </c>
      <c r="AN368" s="30">
        <v>11189.45</v>
      </c>
      <c r="AO368" s="70">
        <f t="shared" si="71"/>
        <v>373209.89775697095</v>
      </c>
      <c r="AP368" s="5">
        <v>182265.8597692551</v>
      </c>
      <c r="AQ368" s="5">
        <v>54968.868541852557</v>
      </c>
      <c r="AR368" s="5">
        <v>23454.639698479041</v>
      </c>
      <c r="AS368" s="5">
        <v>2650.060682794664</v>
      </c>
      <c r="AT368" s="5">
        <v>38862.588868819548</v>
      </c>
      <c r="AU368" s="5">
        <v>12286.268264802104</v>
      </c>
      <c r="AV368" s="5">
        <v>48235.485019235995</v>
      </c>
      <c r="AW368" s="5">
        <v>1796.2562799802265</v>
      </c>
      <c r="AX368" s="5">
        <v>4664.8631206245873</v>
      </c>
      <c r="AY368" s="53">
        <v>4025.0075111271763</v>
      </c>
      <c r="AZ368" s="54">
        <v>44225.327662972049</v>
      </c>
      <c r="BA368" s="22">
        <f t="shared" si="72"/>
        <v>1401431.2783668002</v>
      </c>
    </row>
    <row r="369" spans="1:53" s="3" customFormat="1" ht="15.6" outlineLevel="1">
      <c r="A369" s="34">
        <f t="shared" si="77"/>
        <v>363</v>
      </c>
      <c r="B369" s="35" t="s">
        <v>98</v>
      </c>
      <c r="C369" s="87">
        <v>19</v>
      </c>
      <c r="D369" s="36"/>
      <c r="E369" s="80">
        <v>11384.3</v>
      </c>
      <c r="F369" s="47">
        <f t="shared" si="66"/>
        <v>286433.90239534713</v>
      </c>
      <c r="G369" s="5">
        <v>215413.13548029732</v>
      </c>
      <c r="H369" s="5">
        <f t="shared" si="73"/>
        <v>65054.76691504979</v>
      </c>
      <c r="I369" s="5">
        <v>291</v>
      </c>
      <c r="J369" s="5"/>
      <c r="K369" s="48">
        <v>5675</v>
      </c>
      <c r="L369" s="21">
        <f t="shared" si="67"/>
        <v>0</v>
      </c>
      <c r="M369" s="5"/>
      <c r="N369" s="23"/>
      <c r="O369" s="56"/>
      <c r="P369" s="21">
        <v>355383.35644204932</v>
      </c>
      <c r="Q369" s="5">
        <v>76344.387252250977</v>
      </c>
      <c r="R369" s="5">
        <v>223.27850635914513</v>
      </c>
      <c r="S369" s="48">
        <f t="shared" si="68"/>
        <v>431951.02220065944</v>
      </c>
      <c r="T369" s="57">
        <f>'[1]дератизация '!$K$81</f>
        <v>4402.1051191183533</v>
      </c>
      <c r="U369" s="5">
        <f>[1]дезинсекция!$F$77</f>
        <v>3769.2000000000003</v>
      </c>
      <c r="V369" s="5"/>
      <c r="W369" s="15">
        <f t="shared" si="69"/>
        <v>408214.70077990554</v>
      </c>
      <c r="X369" s="5">
        <v>240788.67908459771</v>
      </c>
      <c r="Y369" s="5">
        <f t="shared" si="70"/>
        <v>72718.181083548508</v>
      </c>
      <c r="Z369" s="4">
        <v>71808.548488198925</v>
      </c>
      <c r="AA369" s="23">
        <v>10019.733985252624</v>
      </c>
      <c r="AB369" s="23">
        <v>0</v>
      </c>
      <c r="AC369" s="5">
        <v>3920.5579456313935</v>
      </c>
      <c r="AD369" s="23"/>
      <c r="AE369" s="5"/>
      <c r="AF369" s="23"/>
      <c r="AG369" s="5">
        <v>1831.5</v>
      </c>
      <c r="AH369" s="23">
        <v>7127.5001926764453</v>
      </c>
      <c r="AI369" s="23">
        <f t="shared" si="76"/>
        <v>460427.24926864705</v>
      </c>
      <c r="AJ369" s="4">
        <v>337365.06</v>
      </c>
      <c r="AK369" s="5">
        <v>116442.70068601568</v>
      </c>
      <c r="AL369" s="4">
        <v>6619.4885826313239</v>
      </c>
      <c r="AM369" s="5">
        <v>39261.9</v>
      </c>
      <c r="AN369" s="30">
        <v>54557.539999999994</v>
      </c>
      <c r="AO369" s="70">
        <f t="shared" si="71"/>
        <v>322011.57609391015</v>
      </c>
      <c r="AP369" s="5">
        <v>157261.95131788455</v>
      </c>
      <c r="AQ369" s="5">
        <v>47428.0347376727</v>
      </c>
      <c r="AR369" s="5">
        <v>20237.045001792048</v>
      </c>
      <c r="AS369" s="5">
        <v>2286.5155033131068</v>
      </c>
      <c r="AT369" s="5">
        <v>33531.274406037606</v>
      </c>
      <c r="AU369" s="5">
        <v>10600.792294200666</v>
      </c>
      <c r="AV369" s="5">
        <v>41618.361806719411</v>
      </c>
      <c r="AW369" s="5">
        <v>1549.8391635949395</v>
      </c>
      <c r="AX369" s="5">
        <v>4024.9198500969337</v>
      </c>
      <c r="AY369" s="53">
        <v>3472.8420125982034</v>
      </c>
      <c r="AZ369" s="54">
        <v>38158.332749515699</v>
      </c>
      <c r="BA369" s="22">
        <f t="shared" si="72"/>
        <v>2049187.5286071033</v>
      </c>
    </row>
    <row r="370" spans="1:53" s="3" customFormat="1" ht="15.6" outlineLevel="1">
      <c r="A370" s="34">
        <f t="shared" si="77"/>
        <v>364</v>
      </c>
      <c r="B370" s="35" t="s">
        <v>120</v>
      </c>
      <c r="C370" s="87">
        <v>64</v>
      </c>
      <c r="D370" s="36"/>
      <c r="E370" s="80">
        <v>2514.9</v>
      </c>
      <c r="F370" s="47">
        <f t="shared" si="66"/>
        <v>85927.244433187036</v>
      </c>
      <c r="G370" s="5">
        <v>62177.031054675143</v>
      </c>
      <c r="H370" s="5">
        <f t="shared" si="73"/>
        <v>18777.463378511893</v>
      </c>
      <c r="I370" s="5">
        <v>154</v>
      </c>
      <c r="J370" s="5"/>
      <c r="K370" s="48">
        <v>4818.75</v>
      </c>
      <c r="L370" s="21">
        <f t="shared" si="67"/>
        <v>0</v>
      </c>
      <c r="M370" s="5"/>
      <c r="N370" s="23"/>
      <c r="O370" s="56"/>
      <c r="P370" s="21">
        <v>78507.148777829512</v>
      </c>
      <c r="Q370" s="5">
        <v>16865.112166112493</v>
      </c>
      <c r="R370" s="5">
        <v>836.82607242385723</v>
      </c>
      <c r="S370" s="48">
        <f t="shared" si="68"/>
        <v>96209.087016365869</v>
      </c>
      <c r="T370" s="57">
        <f>'[1]дератизация '!$K$91</f>
        <v>1013.0195129121748</v>
      </c>
      <c r="U370" s="5">
        <f>[1]дезинсекция!$F$87</f>
        <v>878.4</v>
      </c>
      <c r="V370" s="5"/>
      <c r="W370" s="15">
        <f t="shared" si="69"/>
        <v>79649.932159990742</v>
      </c>
      <c r="X370" s="5">
        <v>37796.568437796988</v>
      </c>
      <c r="Y370" s="5">
        <f t="shared" si="70"/>
        <v>11414.563668214691</v>
      </c>
      <c r="Z370" s="4">
        <v>9618.2246684443926</v>
      </c>
      <c r="AA370" s="23">
        <v>2213.4544064643264</v>
      </c>
      <c r="AB370" s="23">
        <v>0</v>
      </c>
      <c r="AC370" s="5">
        <v>866.08848831007572</v>
      </c>
      <c r="AD370" s="23">
        <v>16000</v>
      </c>
      <c r="AE370" s="5"/>
      <c r="AF370" s="23"/>
      <c r="AG370" s="5">
        <v>166.5</v>
      </c>
      <c r="AH370" s="23">
        <v>1574.5324907602574</v>
      </c>
      <c r="AI370" s="23">
        <f t="shared" si="76"/>
        <v>83159.832875953754</v>
      </c>
      <c r="AJ370" s="4">
        <v>74199.259999999995</v>
      </c>
      <c r="AK370" s="5">
        <v>7498.2649750323571</v>
      </c>
      <c r="AL370" s="4">
        <v>1462.3079009214018</v>
      </c>
      <c r="AM370" s="5">
        <v>3916.3599999999997</v>
      </c>
      <c r="AN370" s="30">
        <v>24920.080000000002</v>
      </c>
      <c r="AO370" s="70">
        <f t="shared" si="71"/>
        <v>71135.415679363257</v>
      </c>
      <c r="AP370" s="5">
        <v>34740.658746637739</v>
      </c>
      <c r="AQ370" s="5">
        <v>10477.303353018906</v>
      </c>
      <c r="AR370" s="5">
        <v>4470.5554557598471</v>
      </c>
      <c r="AS370" s="5">
        <v>505.11299239146308</v>
      </c>
      <c r="AT370" s="5">
        <v>7407.3770019890544</v>
      </c>
      <c r="AU370" s="5">
        <v>2341.815705900693</v>
      </c>
      <c r="AV370" s="5">
        <v>9193.8914213187181</v>
      </c>
      <c r="AW370" s="5">
        <v>342.37419187169291</v>
      </c>
      <c r="AX370" s="5">
        <v>889.14302425347023</v>
      </c>
      <c r="AY370" s="53">
        <v>767.18378622165812</v>
      </c>
      <c r="AZ370" s="54">
        <v>8429.5381386433128</v>
      </c>
      <c r="BA370" s="22">
        <f t="shared" si="72"/>
        <v>455238.90981641621</v>
      </c>
    </row>
    <row r="371" spans="1:53" s="3" customFormat="1" ht="15.6" outlineLevel="1">
      <c r="A371" s="34">
        <f t="shared" si="77"/>
        <v>365</v>
      </c>
      <c r="B371" s="35" t="s">
        <v>120</v>
      </c>
      <c r="C371" s="87" t="s">
        <v>106</v>
      </c>
      <c r="D371" s="36"/>
      <c r="E371" s="80">
        <v>9425.6</v>
      </c>
      <c r="F371" s="47">
        <f t="shared" si="66"/>
        <v>325867.80042024964</v>
      </c>
      <c r="G371" s="5">
        <v>245461.63626747284</v>
      </c>
      <c r="H371" s="5">
        <f t="shared" si="73"/>
        <v>74129.414152776793</v>
      </c>
      <c r="I371" s="5">
        <v>1308</v>
      </c>
      <c r="J371" s="5"/>
      <c r="K371" s="48">
        <v>4968.75</v>
      </c>
      <c r="L371" s="21">
        <f t="shared" si="67"/>
        <v>0</v>
      </c>
      <c r="M371" s="5"/>
      <c r="N371" s="23"/>
      <c r="O371" s="56"/>
      <c r="P371" s="21">
        <v>294237.13925814535</v>
      </c>
      <c r="Q371" s="5">
        <v>63208.796068595126</v>
      </c>
      <c r="R371" s="5">
        <v>370.89677051412167</v>
      </c>
      <c r="S371" s="48">
        <f t="shared" si="68"/>
        <v>357816.83209725464</v>
      </c>
      <c r="T371" s="57">
        <f>'[1]дератизация '!$K$92</f>
        <v>5493.5306951437315</v>
      </c>
      <c r="U371" s="5">
        <f>[1]дезинсекция!$F$88</f>
        <v>4737.7439999999997</v>
      </c>
      <c r="V371" s="5"/>
      <c r="W371" s="15">
        <f t="shared" si="69"/>
        <v>225525.88897173267</v>
      </c>
      <c r="X371" s="5">
        <v>120671.40730225596</v>
      </c>
      <c r="Y371" s="5">
        <f t="shared" si="70"/>
        <v>36442.765005281297</v>
      </c>
      <c r="Z371" s="4">
        <v>49470.195886472407</v>
      </c>
      <c r="AA371" s="23">
        <v>8295.8113060440392</v>
      </c>
      <c r="AB371" s="23">
        <v>0</v>
      </c>
      <c r="AC371" s="5">
        <v>3246.0152115056057</v>
      </c>
      <c r="AD371" s="23"/>
      <c r="AE371" s="5"/>
      <c r="AF371" s="23"/>
      <c r="AG371" s="5">
        <v>1498.5</v>
      </c>
      <c r="AH371" s="23">
        <v>5901.194260173319</v>
      </c>
      <c r="AI371" s="23">
        <f t="shared" si="76"/>
        <v>313035.70349301753</v>
      </c>
      <c r="AJ371" s="4">
        <v>279452.34999999998</v>
      </c>
      <c r="AK371" s="5">
        <v>28102.766053785443</v>
      </c>
      <c r="AL371" s="4">
        <v>5480.5874392320839</v>
      </c>
      <c r="AM371" s="5">
        <v>26463.9</v>
      </c>
      <c r="AN371" s="30">
        <v>13313.400000000001</v>
      </c>
      <c r="AO371" s="70">
        <f t="shared" si="71"/>
        <v>266608.60234101006</v>
      </c>
      <c r="AP371" s="5">
        <v>130204.60180615877</v>
      </c>
      <c r="AQ371" s="5">
        <v>39267.911441494689</v>
      </c>
      <c r="AR371" s="5">
        <v>16755.205973919445</v>
      </c>
      <c r="AS371" s="5">
        <v>1893.1142475187778</v>
      </c>
      <c r="AT371" s="5">
        <v>27762.126792297124</v>
      </c>
      <c r="AU371" s="5">
        <v>8776.8969412452079</v>
      </c>
      <c r="AV371" s="5">
        <v>34457.808652742337</v>
      </c>
      <c r="AW371" s="5">
        <v>1283.185090025778</v>
      </c>
      <c r="AX371" s="5">
        <v>3332.4213644294045</v>
      </c>
      <c r="AY371" s="53">
        <v>2875.3300311785206</v>
      </c>
      <c r="AZ371" s="54">
        <v>31593.087072884173</v>
      </c>
      <c r="BA371" s="22">
        <f t="shared" si="72"/>
        <v>1570456.4890912925</v>
      </c>
    </row>
    <row r="372" spans="1:53" s="3" customFormat="1" ht="15.6" outlineLevel="1">
      <c r="A372" s="34">
        <f t="shared" si="77"/>
        <v>366</v>
      </c>
      <c r="B372" s="35" t="s">
        <v>64</v>
      </c>
      <c r="C372" s="87" t="s">
        <v>30</v>
      </c>
      <c r="D372" s="36"/>
      <c r="E372" s="80">
        <v>4177.6000000000004</v>
      </c>
      <c r="F372" s="47">
        <f t="shared" si="66"/>
        <v>132130.29749154102</v>
      </c>
      <c r="G372" s="5">
        <v>100650.76612253535</v>
      </c>
      <c r="H372" s="5">
        <f t="shared" si="73"/>
        <v>30396.531369005676</v>
      </c>
      <c r="I372" s="5">
        <v>1083</v>
      </c>
      <c r="J372" s="5"/>
      <c r="K372" s="48">
        <v>0</v>
      </c>
      <c r="L372" s="21">
        <f t="shared" si="67"/>
        <v>0</v>
      </c>
      <c r="M372" s="5"/>
      <c r="N372" s="23"/>
      <c r="O372" s="56"/>
      <c r="P372" s="21">
        <v>130411.33434103167</v>
      </c>
      <c r="Q372" s="5">
        <v>28015.305811424529</v>
      </c>
      <c r="R372" s="5">
        <v>362.1517178772869</v>
      </c>
      <c r="S372" s="48">
        <f t="shared" si="68"/>
        <v>158788.79187033349</v>
      </c>
      <c r="T372" s="57">
        <f>'[1]дератизация '!$K$96</f>
        <v>1682.1889066041604</v>
      </c>
      <c r="U372" s="5">
        <f>[1]дезинсекция!$F$91</f>
        <v>1441.8</v>
      </c>
      <c r="V372" s="5"/>
      <c r="W372" s="15">
        <f t="shared" si="69"/>
        <v>207946.86120471335</v>
      </c>
      <c r="X372" s="5">
        <v>122212.15109261572</v>
      </c>
      <c r="Y372" s="5">
        <f t="shared" si="70"/>
        <v>36908.069629969948</v>
      </c>
      <c r="Z372" s="4">
        <v>39992.501520892794</v>
      </c>
      <c r="AA372" s="23">
        <v>3676.8567849399055</v>
      </c>
      <c r="AB372" s="23">
        <v>0</v>
      </c>
      <c r="AC372" s="5">
        <v>1438.6938919098857</v>
      </c>
      <c r="AD372" s="23"/>
      <c r="AE372" s="5"/>
      <c r="AF372" s="23">
        <v>437.07</v>
      </c>
      <c r="AG372" s="5">
        <v>666</v>
      </c>
      <c r="AH372" s="23">
        <v>2615.5182843850848</v>
      </c>
      <c r="AI372" s="23">
        <f t="shared" si="76"/>
        <v>186903.31251405002</v>
      </c>
      <c r="AJ372" s="4">
        <v>117018.54999999997</v>
      </c>
      <c r="AK372" s="5">
        <v>67455.664940830728</v>
      </c>
      <c r="AL372" s="4">
        <v>2429.0975732193124</v>
      </c>
      <c r="AM372" s="5">
        <v>16021.840000000004</v>
      </c>
      <c r="AN372" s="30"/>
      <c r="AO372" s="70">
        <f t="shared" si="71"/>
        <v>118165.85651203142</v>
      </c>
      <c r="AP372" s="5">
        <v>57709.084249852393</v>
      </c>
      <c r="AQ372" s="5">
        <v>17404.263584067667</v>
      </c>
      <c r="AR372" s="5">
        <v>7426.2167370401739</v>
      </c>
      <c r="AS372" s="5">
        <v>839.06319814488677</v>
      </c>
      <c r="AT372" s="5">
        <v>12304.687328923404</v>
      </c>
      <c r="AU372" s="5">
        <v>3890.0828235598765</v>
      </c>
      <c r="AV372" s="5">
        <v>15272.337191021936</v>
      </c>
      <c r="AW372" s="5">
        <v>568.73133085338748</v>
      </c>
      <c r="AX372" s="5">
        <v>1476.9906947080588</v>
      </c>
      <c r="AY372" s="53">
        <v>1274.3993738596359</v>
      </c>
      <c r="AZ372" s="54">
        <v>14002.639678713385</v>
      </c>
      <c r="BA372" s="22">
        <f t="shared" si="72"/>
        <v>837083.58817798691</v>
      </c>
    </row>
    <row r="373" spans="1:53" s="3" customFormat="1" ht="15.6" outlineLevel="1">
      <c r="A373" s="34">
        <f t="shared" si="77"/>
        <v>367</v>
      </c>
      <c r="B373" s="35" t="s">
        <v>2</v>
      </c>
      <c r="C373" s="87" t="s">
        <v>0</v>
      </c>
      <c r="D373" s="36"/>
      <c r="E373" s="80">
        <v>4079.1</v>
      </c>
      <c r="F373" s="47">
        <f t="shared" si="66"/>
        <v>137369.90171920584</v>
      </c>
      <c r="G373" s="5">
        <v>103970.72328664044</v>
      </c>
      <c r="H373" s="5">
        <f t="shared" si="73"/>
        <v>31399.158432565411</v>
      </c>
      <c r="I373" s="5">
        <v>52</v>
      </c>
      <c r="J373" s="5"/>
      <c r="K373" s="48">
        <v>1948.02</v>
      </c>
      <c r="L373" s="21">
        <f t="shared" si="67"/>
        <v>0</v>
      </c>
      <c r="M373" s="5"/>
      <c r="N373" s="23"/>
      <c r="O373" s="56"/>
      <c r="P373" s="21">
        <v>127336.47881810184</v>
      </c>
      <c r="Q373" s="5">
        <v>27354.757261437615</v>
      </c>
      <c r="R373" s="5">
        <v>285.44384500190358</v>
      </c>
      <c r="S373" s="48">
        <f t="shared" si="68"/>
        <v>154976.67992454136</v>
      </c>
      <c r="T373" s="57">
        <f>'[1]дератизация '!$K$8</f>
        <v>1349.4572942330069</v>
      </c>
      <c r="U373" s="5">
        <f>[1]дезинсекция!$F$4</f>
        <v>1150.92</v>
      </c>
      <c r="V373" s="5"/>
      <c r="W373" s="15">
        <f t="shared" si="69"/>
        <v>132847.04840327255</v>
      </c>
      <c r="X373" s="5">
        <v>74984.589810689635</v>
      </c>
      <c r="Y373" s="5">
        <f t="shared" si="70"/>
        <v>22645.346122828269</v>
      </c>
      <c r="Z373" s="4">
        <v>27002.327665136396</v>
      </c>
      <c r="AA373" s="23">
        <v>3590.1633740540906</v>
      </c>
      <c r="AB373" s="23">
        <v>0</v>
      </c>
      <c r="AC373" s="5">
        <v>1404.7721788801259</v>
      </c>
      <c r="AD373" s="23"/>
      <c r="AE373" s="5"/>
      <c r="AF373" s="23"/>
      <c r="AG373" s="5">
        <v>666</v>
      </c>
      <c r="AH373" s="23">
        <v>2553.8492516840288</v>
      </c>
      <c r="AI373" s="23">
        <f t="shared" si="76"/>
        <v>189472.57763382365</v>
      </c>
      <c r="AJ373" s="4">
        <v>119938.77000000002</v>
      </c>
      <c r="AK373" s="5">
        <v>67161.9836413593</v>
      </c>
      <c r="AL373" s="4">
        <v>2371.823992464309</v>
      </c>
      <c r="AM373" s="5">
        <v>14234.68</v>
      </c>
      <c r="AN373" s="30">
        <v>40390.379999999997</v>
      </c>
      <c r="AO373" s="70">
        <f t="shared" si="71"/>
        <v>115379.72646931907</v>
      </c>
      <c r="AP373" s="5">
        <v>56348.411902425527</v>
      </c>
      <c r="AQ373" s="5">
        <v>16993.903577597281</v>
      </c>
      <c r="AR373" s="5">
        <v>7251.1204260964614</v>
      </c>
      <c r="AS373" s="5">
        <v>819.27965615492349</v>
      </c>
      <c r="AT373" s="5">
        <v>12014.565799361228</v>
      </c>
      <c r="AU373" s="5">
        <v>3798.361941206218</v>
      </c>
      <c r="AV373" s="5">
        <v>14912.244024295669</v>
      </c>
      <c r="AW373" s="5">
        <v>555.32170903965266</v>
      </c>
      <c r="AX373" s="5">
        <v>1442.1660146456441</v>
      </c>
      <c r="AY373" s="53">
        <v>1244.3514184964674</v>
      </c>
      <c r="AZ373" s="54">
        <v>13672.483606242768</v>
      </c>
      <c r="BA373" s="22">
        <f t="shared" si="72"/>
        <v>800843.85505063809</v>
      </c>
    </row>
    <row r="374" spans="1:53" s="3" customFormat="1" ht="15.6" outlineLevel="1">
      <c r="A374" s="34">
        <f t="shared" si="77"/>
        <v>368</v>
      </c>
      <c r="B374" s="35" t="s">
        <v>120</v>
      </c>
      <c r="C374" s="87" t="s">
        <v>107</v>
      </c>
      <c r="D374" s="36"/>
      <c r="E374" s="80">
        <v>3215.1</v>
      </c>
      <c r="F374" s="47">
        <f t="shared" si="66"/>
        <v>58555.386038697237</v>
      </c>
      <c r="G374" s="5">
        <v>41172.723532025528</v>
      </c>
      <c r="H374" s="5">
        <f t="shared" si="73"/>
        <v>12434.16250667171</v>
      </c>
      <c r="I374" s="5">
        <v>186</v>
      </c>
      <c r="J374" s="5"/>
      <c r="K374" s="48">
        <v>4762.5</v>
      </c>
      <c r="L374" s="21">
        <f t="shared" si="67"/>
        <v>0</v>
      </c>
      <c r="M374" s="5"/>
      <c r="N374" s="23"/>
      <c r="O374" s="56"/>
      <c r="P374" s="21">
        <v>100365.15727686972</v>
      </c>
      <c r="Q374" s="5">
        <v>21560.707036171727</v>
      </c>
      <c r="R374" s="5">
        <v>184.80915298309927</v>
      </c>
      <c r="S374" s="48">
        <f t="shared" si="68"/>
        <v>122110.67346602454</v>
      </c>
      <c r="T374" s="57">
        <f>'[1]дератизация '!$K$165</f>
        <v>1194.2099948964665</v>
      </c>
      <c r="U374" s="5">
        <v>1022.4</v>
      </c>
      <c r="V374" s="5"/>
      <c r="W374" s="15">
        <f t="shared" si="69"/>
        <v>67003.892848726813</v>
      </c>
      <c r="X374" s="5">
        <v>35251.018269581808</v>
      </c>
      <c r="Y374" s="5">
        <f t="shared" si="70"/>
        <v>10645.807517413705</v>
      </c>
      <c r="Z374" s="4">
        <v>14657.701153729991</v>
      </c>
      <c r="AA374" s="23">
        <v>2829.7257394820685</v>
      </c>
      <c r="AB374" s="23">
        <v>0</v>
      </c>
      <c r="AC374" s="5">
        <v>1107.2253762637574</v>
      </c>
      <c r="AD374" s="23"/>
      <c r="AE374" s="5"/>
      <c r="AF374" s="23"/>
      <c r="AG374" s="5">
        <v>499.5</v>
      </c>
      <c r="AH374" s="23">
        <v>2012.9147922554782</v>
      </c>
      <c r="AI374" s="23">
        <f t="shared" si="76"/>
        <v>147521.81107021309</v>
      </c>
      <c r="AJ374" s="4">
        <v>94816.429999999978</v>
      </c>
      <c r="AK374" s="5">
        <v>50835.936506909435</v>
      </c>
      <c r="AL374" s="4">
        <v>1869.4445633036701</v>
      </c>
      <c r="AM374" s="5">
        <v>12149.509999999893</v>
      </c>
      <c r="AN374" s="30">
        <v>19583.509999999998</v>
      </c>
      <c r="AO374" s="70">
        <f t="shared" si="71"/>
        <v>90940.981729182357</v>
      </c>
      <c r="AP374" s="5">
        <v>44413.174255960461</v>
      </c>
      <c r="AQ374" s="5">
        <v>13394.40057667942</v>
      </c>
      <c r="AR374" s="5">
        <v>5715.2502468541406</v>
      </c>
      <c r="AS374" s="5">
        <v>645.74686144092902</v>
      </c>
      <c r="AT374" s="5">
        <v>9469.7434486838447</v>
      </c>
      <c r="AU374" s="5">
        <v>2993.8254706116809</v>
      </c>
      <c r="AV374" s="5">
        <v>11753.660308036819</v>
      </c>
      <c r="AW374" s="5">
        <v>437.6982242978566</v>
      </c>
      <c r="AX374" s="5">
        <v>1136.6987702403003</v>
      </c>
      <c r="AY374" s="53">
        <v>980.78356637689467</v>
      </c>
      <c r="AZ374" s="54">
        <v>10776.495315739037</v>
      </c>
      <c r="BA374" s="22">
        <f t="shared" si="72"/>
        <v>530858.87046347943</v>
      </c>
    </row>
    <row r="375" spans="1:53" s="3" customFormat="1" ht="15.6" outlineLevel="1">
      <c r="A375" s="34">
        <f t="shared" si="77"/>
        <v>369</v>
      </c>
      <c r="B375" s="35" t="s">
        <v>98</v>
      </c>
      <c r="C375" s="87" t="s">
        <v>108</v>
      </c>
      <c r="D375" s="36"/>
      <c r="E375" s="80">
        <v>2081.6</v>
      </c>
      <c r="F375" s="47">
        <f t="shared" si="66"/>
        <v>102840.468620542</v>
      </c>
      <c r="G375" s="5">
        <v>76242.295407482336</v>
      </c>
      <c r="H375" s="5">
        <f t="shared" si="73"/>
        <v>23025.173213059665</v>
      </c>
      <c r="I375" s="5">
        <v>3573</v>
      </c>
      <c r="J375" s="5"/>
      <c r="K375" s="48">
        <v>0</v>
      </c>
      <c r="L375" s="21">
        <f t="shared" si="67"/>
        <v>0</v>
      </c>
      <c r="M375" s="5"/>
      <c r="N375" s="23"/>
      <c r="O375" s="56"/>
      <c r="P375" s="21">
        <v>64980.906157672231</v>
      </c>
      <c r="Q375" s="5">
        <v>13959.369153835047</v>
      </c>
      <c r="R375" s="5">
        <v>217.61419815376377</v>
      </c>
      <c r="S375" s="48">
        <f t="shared" si="68"/>
        <v>79157.88950966105</v>
      </c>
      <c r="T375" s="57">
        <f>'[1]дератизация '!$K$164</f>
        <v>795.79683280600739</v>
      </c>
      <c r="U375" s="5">
        <f>[1]дезинсекция!$E$169</f>
        <v>681.30000000000007</v>
      </c>
      <c r="V375" s="5"/>
      <c r="W375" s="15">
        <f t="shared" si="69"/>
        <v>56965.745971850687</v>
      </c>
      <c r="X375" s="5">
        <v>25020.096218013608</v>
      </c>
      <c r="Y375" s="5">
        <f t="shared" si="70"/>
        <v>7556.06905784011</v>
      </c>
      <c r="Z375" s="4">
        <v>20204.370539518011</v>
      </c>
      <c r="AA375" s="23">
        <v>1832.0914121818523</v>
      </c>
      <c r="AB375" s="23">
        <v>0</v>
      </c>
      <c r="AC375" s="5">
        <v>716.86738926647286</v>
      </c>
      <c r="AD375" s="23"/>
      <c r="AE375" s="5"/>
      <c r="AF375" s="23"/>
      <c r="AG375" s="5">
        <v>333</v>
      </c>
      <c r="AH375" s="23">
        <v>1303.2513550306376</v>
      </c>
      <c r="AI375" s="23">
        <f t="shared" si="76"/>
        <v>96430.837702328252</v>
      </c>
      <c r="AJ375" s="4">
        <v>61514.109999999993</v>
      </c>
      <c r="AK375" s="5">
        <v>33706.365410961611</v>
      </c>
      <c r="AL375" s="4">
        <v>1210.3622913666509</v>
      </c>
      <c r="AM375" s="5">
        <v>4457.3500000000004</v>
      </c>
      <c r="AN375" s="30">
        <v>11387.92</v>
      </c>
      <c r="AO375" s="70">
        <f t="shared" si="71"/>
        <v>58879.272049847896</v>
      </c>
      <c r="AP375" s="5">
        <v>28755.081811205651</v>
      </c>
      <c r="AQ375" s="5">
        <v>8672.135933692849</v>
      </c>
      <c r="AR375" s="5">
        <v>3700.309450359734</v>
      </c>
      <c r="AS375" s="5">
        <v>418.08549244982675</v>
      </c>
      <c r="AT375" s="5">
        <v>6131.1368115393907</v>
      </c>
      <c r="AU375" s="5">
        <v>1938.3369411916506</v>
      </c>
      <c r="AV375" s="5">
        <v>7609.8470645421439</v>
      </c>
      <c r="AW375" s="5">
        <v>283.38546972051211</v>
      </c>
      <c r="AX375" s="5">
        <v>735.94978698398484</v>
      </c>
      <c r="AY375" s="53">
        <v>635.00328816215483</v>
      </c>
      <c r="AZ375" s="54">
        <v>6977.1866036024949</v>
      </c>
      <c r="BA375" s="22">
        <f t="shared" si="72"/>
        <v>418573.76729063841</v>
      </c>
    </row>
    <row r="376" spans="1:53" outlineLevel="1">
      <c r="A376" s="34">
        <v>370</v>
      </c>
      <c r="B376" s="35" t="s">
        <v>109</v>
      </c>
      <c r="C376" s="87" t="s">
        <v>35</v>
      </c>
      <c r="D376" s="36"/>
      <c r="E376" s="80">
        <v>2451.1</v>
      </c>
      <c r="F376" s="47">
        <f t="shared" si="66"/>
        <v>58817.114686640423</v>
      </c>
      <c r="G376" s="5">
        <v>44864.911433671601</v>
      </c>
      <c r="H376" s="5">
        <f t="shared" si="73"/>
        <v>13549.203252968824</v>
      </c>
      <c r="I376" s="5">
        <v>403</v>
      </c>
      <c r="J376" s="5"/>
      <c r="K376" s="48">
        <v>0</v>
      </c>
      <c r="L376" s="21">
        <f t="shared" si="67"/>
        <v>0</v>
      </c>
      <c r="M376" s="5"/>
      <c r="N376" s="23"/>
      <c r="O376" s="56"/>
      <c r="P376" s="21">
        <v>76515.516469576483</v>
      </c>
      <c r="Q376" s="5">
        <v>16437.264475867163</v>
      </c>
      <c r="R376" s="5">
        <v>217.82727557841761</v>
      </c>
      <c r="S376" s="48">
        <f t="shared" si="68"/>
        <v>93170.608221022063</v>
      </c>
      <c r="T376" s="57">
        <f>'[1]дератизация '!$K$10</f>
        <v>425.17993783813847</v>
      </c>
      <c r="U376" s="5">
        <f>[1]дезинсекция!$F$6</f>
        <v>364.5</v>
      </c>
      <c r="V376" s="5"/>
      <c r="W376" s="15">
        <f t="shared" si="69"/>
        <v>179255.24346798181</v>
      </c>
      <c r="X376" s="5">
        <v>116414.61240784325</v>
      </c>
      <c r="Y376" s="5">
        <f t="shared" si="70"/>
        <v>35157.212947168657</v>
      </c>
      <c r="Z376" s="4">
        <v>22980.911044106742</v>
      </c>
      <c r="AA376" s="23">
        <v>2157.301720022549</v>
      </c>
      <c r="AB376" s="23">
        <v>0</v>
      </c>
      <c r="AC376" s="5">
        <v>844.11686098724635</v>
      </c>
      <c r="AD376" s="23"/>
      <c r="AE376" s="5"/>
      <c r="AF376" s="23"/>
      <c r="AG376" s="5">
        <v>166.5</v>
      </c>
      <c r="AH376" s="23">
        <v>1534.58848785338</v>
      </c>
      <c r="AI376" s="23">
        <f t="shared" si="76"/>
        <v>96066.533877390873</v>
      </c>
      <c r="AJ376" s="4">
        <v>73583.280000000013</v>
      </c>
      <c r="AK376" s="5">
        <v>21058.042975983859</v>
      </c>
      <c r="AL376" s="4">
        <v>1425.2109014069938</v>
      </c>
      <c r="AM376" s="5">
        <v>4643.5200000000004</v>
      </c>
      <c r="AN376" s="31">
        <v>20130.23</v>
      </c>
      <c r="AO376" s="70">
        <f t="shared" si="71"/>
        <v>69330.795408042934</v>
      </c>
      <c r="AP376" s="5">
        <v>33859.329855614036</v>
      </c>
      <c r="AQ376" s="5">
        <v>10211.506719386311</v>
      </c>
      <c r="AR376" s="5">
        <v>4357.1428198389431</v>
      </c>
      <c r="AS376" s="5">
        <v>492.29888092994344</v>
      </c>
      <c r="AT376" s="5">
        <v>7219.4607219274585</v>
      </c>
      <c r="AU376" s="5">
        <v>2282.4066470766979</v>
      </c>
      <c r="AV376" s="5">
        <v>8960.6534107894149</v>
      </c>
      <c r="AW376" s="5">
        <v>333.68856880858334</v>
      </c>
      <c r="AX376" s="5">
        <v>866.58653097446427</v>
      </c>
      <c r="AY376" s="53">
        <v>747.72125269708761</v>
      </c>
      <c r="AZ376" s="54">
        <v>8215.690855154724</v>
      </c>
      <c r="BA376" s="22">
        <f t="shared" si="72"/>
        <v>530419.41645407095</v>
      </c>
    </row>
    <row r="377" spans="1:53" outlineLevel="1">
      <c r="A377" s="34">
        <f>A376+1</f>
        <v>371</v>
      </c>
      <c r="B377" s="35" t="s">
        <v>110</v>
      </c>
      <c r="C377" s="87">
        <v>11</v>
      </c>
      <c r="D377" s="36"/>
      <c r="E377" s="80">
        <v>2453.5</v>
      </c>
      <c r="F377" s="47">
        <f t="shared" si="66"/>
        <v>58594.310996561668</v>
      </c>
      <c r="G377" s="5">
        <v>44908.841011184079</v>
      </c>
      <c r="H377" s="5">
        <f t="shared" si="73"/>
        <v>13562.469985377591</v>
      </c>
      <c r="I377" s="5">
        <v>123</v>
      </c>
      <c r="J377" s="5"/>
      <c r="K377" s="48">
        <v>0</v>
      </c>
      <c r="L377" s="21">
        <f t="shared" si="67"/>
        <v>0</v>
      </c>
      <c r="M377" s="5"/>
      <c r="N377" s="23"/>
      <c r="O377" s="56"/>
      <c r="P377" s="21">
        <v>76590.436807191028</v>
      </c>
      <c r="Q377" s="5">
        <v>16453.359059826238</v>
      </c>
      <c r="R377" s="5">
        <v>213.29050207849627</v>
      </c>
      <c r="S377" s="48">
        <f t="shared" si="68"/>
        <v>93257.086369095763</v>
      </c>
      <c r="T377" s="57">
        <f>'[1]дератизация '!$K$21</f>
        <v>422.50326026337052</v>
      </c>
      <c r="U377" s="5">
        <f>[1]дезинсекция!$F$17</f>
        <v>362.15999999999997</v>
      </c>
      <c r="V377" s="5"/>
      <c r="W377" s="15">
        <f t="shared" si="69"/>
        <v>133330.03085274412</v>
      </c>
      <c r="X377" s="5">
        <v>87762.451017474581</v>
      </c>
      <c r="Y377" s="5">
        <f t="shared" si="70"/>
        <v>26504.260207277322</v>
      </c>
      <c r="Z377" s="4">
        <v>14356.371117749537</v>
      </c>
      <c r="AA377" s="23">
        <v>2159.4140467852499</v>
      </c>
      <c r="AB377" s="23">
        <v>0</v>
      </c>
      <c r="AC377" s="5">
        <v>844.94337988340305</v>
      </c>
      <c r="AD377" s="23"/>
      <c r="AE377" s="5"/>
      <c r="AF377" s="23"/>
      <c r="AG377" s="5">
        <v>166.5</v>
      </c>
      <c r="AH377" s="23">
        <v>1536.0910835740153</v>
      </c>
      <c r="AI377" s="23">
        <f t="shared" si="76"/>
        <v>109903.18506228978</v>
      </c>
      <c r="AJ377" s="4">
        <v>73661.38</v>
      </c>
      <c r="AK377" s="5">
        <v>34815.198662468443</v>
      </c>
      <c r="AL377" s="4">
        <v>1426.6063998213288</v>
      </c>
      <c r="AM377" s="5">
        <v>16195.359999999999</v>
      </c>
      <c r="AN377" s="31">
        <v>13795.27</v>
      </c>
      <c r="AO377" s="70">
        <f t="shared" si="71"/>
        <v>69398.680810098871</v>
      </c>
      <c r="AP377" s="5">
        <v>33892.483293520891</v>
      </c>
      <c r="AQ377" s="5">
        <v>10221.505338833305</v>
      </c>
      <c r="AR377" s="5">
        <v>4361.4091258923954</v>
      </c>
      <c r="AS377" s="5">
        <v>492.78091647081578</v>
      </c>
      <c r="AT377" s="5">
        <v>7226.5296729015645</v>
      </c>
      <c r="AU377" s="5">
        <v>2284.6414706061278</v>
      </c>
      <c r="AV377" s="5">
        <v>8969.4272544456908</v>
      </c>
      <c r="AW377" s="5">
        <v>334.015300710644</v>
      </c>
      <c r="AX377" s="5">
        <v>867.43505109781267</v>
      </c>
      <c r="AY377" s="53">
        <v>748.45338561964218</v>
      </c>
      <c r="AZ377" s="54">
        <v>8223.7352670727923</v>
      </c>
      <c r="BA377" s="22">
        <f t="shared" si="72"/>
        <v>503482.32261812635</v>
      </c>
    </row>
    <row r="378" spans="1:53" outlineLevel="1">
      <c r="A378" s="34">
        <f t="shared" ref="A378:A383" si="78">A377+1</f>
        <v>372</v>
      </c>
      <c r="B378" s="35" t="s">
        <v>41</v>
      </c>
      <c r="C378" s="87">
        <v>9</v>
      </c>
      <c r="D378" s="36"/>
      <c r="E378" s="80">
        <v>2402.4</v>
      </c>
      <c r="F378" s="47">
        <f t="shared" si="66"/>
        <v>58623.586231155379</v>
      </c>
      <c r="G378" s="5">
        <v>43973.507089981089</v>
      </c>
      <c r="H378" s="5">
        <f t="shared" si="73"/>
        <v>13279.999141174289</v>
      </c>
      <c r="I378" s="5">
        <v>143</v>
      </c>
      <c r="J378" s="5"/>
      <c r="K378" s="48">
        <v>1227.08</v>
      </c>
      <c r="L378" s="21">
        <f t="shared" si="67"/>
        <v>0</v>
      </c>
      <c r="M378" s="5"/>
      <c r="N378" s="23"/>
      <c r="O378" s="56"/>
      <c r="P378" s="21">
        <v>74995.25795214824</v>
      </c>
      <c r="Q378" s="5">
        <v>16110.678543030996</v>
      </c>
      <c r="R378" s="5">
        <v>214.11617709902987</v>
      </c>
      <c r="S378" s="48">
        <f t="shared" si="68"/>
        <v>91320.052672278267</v>
      </c>
      <c r="T378" s="57">
        <f>'[1]дератизация '!$K$46</f>
        <v>428.06251368788855</v>
      </c>
      <c r="U378" s="5">
        <f>[1]дезинсекция!$F$42</f>
        <v>367.02000000000004</v>
      </c>
      <c r="V378" s="5"/>
      <c r="W378" s="15">
        <f t="shared" si="69"/>
        <v>175258.92393105378</v>
      </c>
      <c r="X378" s="5">
        <v>110933.18540226149</v>
      </c>
      <c r="Y378" s="5">
        <f t="shared" si="70"/>
        <v>33501.821991482968</v>
      </c>
      <c r="Z378" s="4">
        <v>26211.533716438349</v>
      </c>
      <c r="AA378" s="23">
        <v>2114.4390894627609</v>
      </c>
      <c r="AB378" s="23">
        <v>0</v>
      </c>
      <c r="AC378" s="5">
        <v>827.34541505273592</v>
      </c>
      <c r="AD378" s="23"/>
      <c r="AE378" s="5"/>
      <c r="AF378" s="23"/>
      <c r="AG378" s="5">
        <v>166.5</v>
      </c>
      <c r="AH378" s="23">
        <v>1504.0983163554979</v>
      </c>
      <c r="AI378" s="23">
        <f t="shared" si="76"/>
        <v>108230.30608381696</v>
      </c>
      <c r="AJ378" s="4">
        <v>72170.569999999992</v>
      </c>
      <c r="AK378" s="5">
        <v>34662.842171067532</v>
      </c>
      <c r="AL378" s="4">
        <v>1396.8939127494436</v>
      </c>
      <c r="AM378" s="5">
        <v>2422.88</v>
      </c>
      <c r="AN378" s="31">
        <v>16129.86</v>
      </c>
      <c r="AO378" s="70">
        <f t="shared" si="71"/>
        <v>67953.28745799126</v>
      </c>
      <c r="AP378" s="5">
        <v>33186.591344754263</v>
      </c>
      <c r="AQ378" s="5">
        <v>10008.618066441057</v>
      </c>
      <c r="AR378" s="5">
        <v>4270.5723595043364</v>
      </c>
      <c r="AS378" s="5">
        <v>482.51757641307836</v>
      </c>
      <c r="AT378" s="5">
        <v>7076.0199250779369</v>
      </c>
      <c r="AU378" s="5">
        <v>2237.0583529586961</v>
      </c>
      <c r="AV378" s="5">
        <v>8782.617499930846</v>
      </c>
      <c r="AW378" s="5">
        <v>327.05863396260486</v>
      </c>
      <c r="AX378" s="5">
        <v>849.36864347152436</v>
      </c>
      <c r="AY378" s="53">
        <v>732.86505547692207</v>
      </c>
      <c r="AZ378" s="54">
        <v>8052.456329983972</v>
      </c>
      <c r="BA378" s="22">
        <f t="shared" si="72"/>
        <v>528786.4352199675</v>
      </c>
    </row>
    <row r="379" spans="1:53" outlineLevel="1">
      <c r="A379" s="34">
        <f t="shared" si="78"/>
        <v>373</v>
      </c>
      <c r="B379" s="35" t="s">
        <v>41</v>
      </c>
      <c r="C379" s="87">
        <v>11</v>
      </c>
      <c r="D379" s="36"/>
      <c r="E379" s="80">
        <v>2411.6999999999998</v>
      </c>
      <c r="F379" s="47">
        <f t="shared" si="66"/>
        <v>58818.211932100159</v>
      </c>
      <c r="G379" s="5">
        <v>44143.734202841908</v>
      </c>
      <c r="H379" s="5">
        <f t="shared" si="73"/>
        <v>13331.407729258255</v>
      </c>
      <c r="I379" s="5">
        <v>116</v>
      </c>
      <c r="J379" s="5"/>
      <c r="K379" s="48">
        <v>1227.07</v>
      </c>
      <c r="L379" s="21">
        <f t="shared" si="67"/>
        <v>0</v>
      </c>
      <c r="M379" s="5"/>
      <c r="N379" s="23"/>
      <c r="O379" s="56"/>
      <c r="P379" s="21">
        <v>75285.574260404552</v>
      </c>
      <c r="Q379" s="5">
        <v>16173.045055872397</v>
      </c>
      <c r="R379" s="5">
        <v>215.38576342092568</v>
      </c>
      <c r="S379" s="48">
        <f t="shared" si="68"/>
        <v>91674.005079697876</v>
      </c>
      <c r="T379" s="57">
        <f>'[1]дератизация '!$K$48</f>
        <v>427.23892058795991</v>
      </c>
      <c r="U379" s="5">
        <f>[1]дезинсекция!$F$44</f>
        <v>366.3</v>
      </c>
      <c r="V379" s="5"/>
      <c r="W379" s="15">
        <f t="shared" si="69"/>
        <v>136458.42845573311</v>
      </c>
      <c r="X379" s="5">
        <v>88352.068777044842</v>
      </c>
      <c r="Y379" s="5">
        <f t="shared" si="70"/>
        <v>26682.324770667543</v>
      </c>
      <c r="Z379" s="4">
        <v>16794.441501804184</v>
      </c>
      <c r="AA379" s="23">
        <v>2122.6243556682234</v>
      </c>
      <c r="AB379" s="23">
        <v>0</v>
      </c>
      <c r="AC379" s="5">
        <v>830.54817577534254</v>
      </c>
      <c r="AD379" s="23"/>
      <c r="AE379" s="5"/>
      <c r="AF379" s="23"/>
      <c r="AG379" s="5">
        <v>166.5</v>
      </c>
      <c r="AH379" s="23">
        <v>1509.9208747729581</v>
      </c>
      <c r="AI379" s="23">
        <f t="shared" si="76"/>
        <v>108537.33192530028</v>
      </c>
      <c r="AJ379" s="4">
        <v>72444.460000000006</v>
      </c>
      <c r="AK379" s="5">
        <v>34690.570456195288</v>
      </c>
      <c r="AL379" s="4">
        <v>1402.3014691049923</v>
      </c>
      <c r="AM379" s="5">
        <v>4619.22</v>
      </c>
      <c r="AN379" s="31">
        <v>19460.66</v>
      </c>
      <c r="AO379" s="70">
        <f t="shared" si="71"/>
        <v>68216.343390958034</v>
      </c>
      <c r="AP379" s="5">
        <v>33315.060916643291</v>
      </c>
      <c r="AQ379" s="5">
        <v>10047.362716798159</v>
      </c>
      <c r="AR379" s="5">
        <v>4287.1042954614586</v>
      </c>
      <c r="AS379" s="5">
        <v>484.38546413395818</v>
      </c>
      <c r="AT379" s="5">
        <v>7103.4121101025894</v>
      </c>
      <c r="AU379" s="5">
        <v>2245.7182941352344</v>
      </c>
      <c r="AV379" s="5">
        <v>8816.6161440989108</v>
      </c>
      <c r="AW379" s="5">
        <v>328.32472008308952</v>
      </c>
      <c r="AX379" s="5">
        <v>852.65665894949848</v>
      </c>
      <c r="AY379" s="53">
        <v>735.70207055182027</v>
      </c>
      <c r="AZ379" s="54">
        <v>8083.6284261664778</v>
      </c>
      <c r="BA379" s="22">
        <f t="shared" si="72"/>
        <v>496661.36813054397</v>
      </c>
    </row>
    <row r="380" spans="1:53" outlineLevel="1">
      <c r="A380" s="34">
        <f t="shared" si="78"/>
        <v>374</v>
      </c>
      <c r="B380" s="35" t="s">
        <v>41</v>
      </c>
      <c r="C380" s="87">
        <v>21</v>
      </c>
      <c r="D380" s="36"/>
      <c r="E380" s="80">
        <v>2426</v>
      </c>
      <c r="F380" s="47">
        <f t="shared" si="66"/>
        <v>58268.936612047517</v>
      </c>
      <c r="G380" s="5">
        <v>44405.481268853699</v>
      </c>
      <c r="H380" s="5">
        <f t="shared" si="73"/>
        <v>13410.455343193817</v>
      </c>
      <c r="I380" s="5">
        <v>453</v>
      </c>
      <c r="J380" s="5"/>
      <c r="K380" s="48">
        <v>0</v>
      </c>
      <c r="L380" s="21">
        <f t="shared" si="67"/>
        <v>0</v>
      </c>
      <c r="M380" s="5"/>
      <c r="N380" s="23"/>
      <c r="O380" s="56"/>
      <c r="P380" s="21">
        <v>75731.974605357827</v>
      </c>
      <c r="Q380" s="5">
        <v>16268.94195196187</v>
      </c>
      <c r="R380" s="5">
        <v>232.42307916720583</v>
      </c>
      <c r="S380" s="48">
        <f t="shared" si="68"/>
        <v>92233.339636486897</v>
      </c>
      <c r="T380" s="57">
        <f>'[1]дератизация '!$K$56</f>
        <v>416.53221028888822</v>
      </c>
      <c r="U380" s="5">
        <f>[1]дезинсекция!$F$52</f>
        <v>356.94000000000005</v>
      </c>
      <c r="V380" s="5"/>
      <c r="W380" s="15">
        <f t="shared" si="69"/>
        <v>110829.14888973071</v>
      </c>
      <c r="X380" s="5">
        <v>63640.707210472778</v>
      </c>
      <c r="Y380" s="5">
        <f t="shared" si="70"/>
        <v>19219.493577562778</v>
      </c>
      <c r="Z380" s="4">
        <v>23312.891107259173</v>
      </c>
      <c r="AA380" s="23">
        <v>2135.2103026293116</v>
      </c>
      <c r="AB380" s="23">
        <v>0</v>
      </c>
      <c r="AC380" s="5">
        <v>835.47285086494219</v>
      </c>
      <c r="AD380" s="23"/>
      <c r="AE380" s="5"/>
      <c r="AF380" s="23"/>
      <c r="AG380" s="5">
        <v>166.5</v>
      </c>
      <c r="AH380" s="23">
        <v>1518.8738409417408</v>
      </c>
      <c r="AI380" s="23">
        <f t="shared" si="76"/>
        <v>95195.862735323011</v>
      </c>
      <c r="AJ380" s="4">
        <v>72802.039999999994</v>
      </c>
      <c r="AK380" s="5">
        <v>20983.206421499264</v>
      </c>
      <c r="AL380" s="4">
        <v>1410.6163138237391</v>
      </c>
      <c r="AM380" s="5">
        <v>4619.22</v>
      </c>
      <c r="AN380" s="31">
        <v>21599.05</v>
      </c>
      <c r="AO380" s="70">
        <f t="shared" si="71"/>
        <v>68620.827244874628</v>
      </c>
      <c r="AP380" s="5">
        <v>33512.600150838254</v>
      </c>
      <c r="AQ380" s="5">
        <v>10106.937824336497</v>
      </c>
      <c r="AR380" s="5">
        <v>4312.5243690299367</v>
      </c>
      <c r="AS380" s="5">
        <v>487.25759256498839</v>
      </c>
      <c r="AT380" s="5">
        <v>7145.5312763232905</v>
      </c>
      <c r="AU380" s="5">
        <v>2259.0341176647503</v>
      </c>
      <c r="AV380" s="5">
        <v>8868.8936292175458</v>
      </c>
      <c r="AW380" s="5">
        <v>330.27149766620022</v>
      </c>
      <c r="AX380" s="5">
        <v>857.71242468444802</v>
      </c>
      <c r="AY380" s="53">
        <v>740.06436254870664</v>
      </c>
      <c r="AZ380" s="54">
        <v>8131.559713844953</v>
      </c>
      <c r="BA380" s="22">
        <f t="shared" si="72"/>
        <v>460271.41704259661</v>
      </c>
    </row>
    <row r="381" spans="1:53" outlineLevel="1">
      <c r="A381" s="34">
        <f t="shared" si="78"/>
        <v>375</v>
      </c>
      <c r="B381" s="35" t="s">
        <v>41</v>
      </c>
      <c r="C381" s="87">
        <v>13</v>
      </c>
      <c r="D381" s="36"/>
      <c r="E381" s="80">
        <v>2617.8999999999996</v>
      </c>
      <c r="F381" s="47">
        <f t="shared" si="66"/>
        <v>63642.338226166197</v>
      </c>
      <c r="G381" s="5">
        <v>47918.01707078817</v>
      </c>
      <c r="H381" s="5">
        <f t="shared" si="73"/>
        <v>14471.241155378028</v>
      </c>
      <c r="I381" s="5">
        <v>26</v>
      </c>
      <c r="J381" s="5"/>
      <c r="K381" s="48">
        <v>1227.08</v>
      </c>
      <c r="L381" s="21">
        <f t="shared" si="67"/>
        <v>0</v>
      </c>
      <c r="M381" s="5"/>
      <c r="N381" s="23"/>
      <c r="O381" s="56"/>
      <c r="P381" s="21">
        <v>78537.484266610089</v>
      </c>
      <c r="Q381" s="5">
        <v>16871.628915591526</v>
      </c>
      <c r="R381" s="5">
        <v>4.8569815186373075</v>
      </c>
      <c r="S381" s="48">
        <f t="shared" si="68"/>
        <v>95413.970163720252</v>
      </c>
      <c r="T381" s="57">
        <f>'[1]дератизация '!$K$163</f>
        <v>6925.8002755745583</v>
      </c>
      <c r="U381" s="5">
        <f>[1]дезинсекция!$E$168</f>
        <v>6047.46</v>
      </c>
      <c r="V381" s="5"/>
      <c r="W381" s="15">
        <f t="shared" si="69"/>
        <v>95033.731857260136</v>
      </c>
      <c r="X381" s="5">
        <v>54198.278379601579</v>
      </c>
      <c r="Y381" s="5">
        <f t="shared" si="70"/>
        <v>16367.880070639676</v>
      </c>
      <c r="Z381" s="4">
        <v>19456.386162281033</v>
      </c>
      <c r="AA381" s="23">
        <v>2304.1084300302032</v>
      </c>
      <c r="AB381" s="23">
        <v>0</v>
      </c>
      <c r="AC381" s="5">
        <v>901.55992427012848</v>
      </c>
      <c r="AD381" s="23"/>
      <c r="AE381" s="5"/>
      <c r="AF381" s="23"/>
      <c r="AG381" s="5">
        <v>166.5</v>
      </c>
      <c r="AH381" s="23">
        <v>1639.0188904375032</v>
      </c>
      <c r="AI381" s="23">
        <f t="shared" si="76"/>
        <v>109756.61122786567</v>
      </c>
      <c r="AJ381" s="4">
        <v>72929.05</v>
      </c>
      <c r="AK381" s="5">
        <v>35305.363186662376</v>
      </c>
      <c r="AL381" s="4">
        <v>1522.1980412032835</v>
      </c>
      <c r="AM381" s="5">
        <v>5792.6100000000006</v>
      </c>
      <c r="AN381" s="31">
        <v>14488.35</v>
      </c>
      <c r="AO381" s="70">
        <f t="shared" si="71"/>
        <v>74048.830850930433</v>
      </c>
      <c r="AP381" s="5">
        <v>36163.493790139932</v>
      </c>
      <c r="AQ381" s="5">
        <v>10906.410770952398</v>
      </c>
      <c r="AR381" s="5">
        <v>4653.6510905537798</v>
      </c>
      <c r="AS381" s="5">
        <v>525.80035102056172</v>
      </c>
      <c r="AT381" s="5">
        <v>7710.7528146276745</v>
      </c>
      <c r="AU381" s="5">
        <v>2437.7268823720319</v>
      </c>
      <c r="AV381" s="5">
        <v>9570.4355449004979</v>
      </c>
      <c r="AW381" s="5">
        <v>356.39643600179119</v>
      </c>
      <c r="AX381" s="5">
        <v>925.55867954716257</v>
      </c>
      <c r="AY381" s="53">
        <v>798.60449081461616</v>
      </c>
      <c r="AZ381" s="54">
        <v>8774.7774834603042</v>
      </c>
      <c r="BA381" s="22">
        <f t="shared" si="72"/>
        <v>479924.48008497758</v>
      </c>
    </row>
    <row r="382" spans="1:53" ht="24.6" outlineLevel="1">
      <c r="A382" s="34">
        <f t="shared" si="78"/>
        <v>376</v>
      </c>
      <c r="B382" s="35" t="s">
        <v>41</v>
      </c>
      <c r="C382" s="87">
        <v>14</v>
      </c>
      <c r="D382" s="36" t="s">
        <v>181</v>
      </c>
      <c r="E382" s="80">
        <v>328.24</v>
      </c>
      <c r="F382" s="47">
        <f t="shared" si="66"/>
        <v>0</v>
      </c>
      <c r="G382" s="5"/>
      <c r="H382" s="5"/>
      <c r="I382" s="5"/>
      <c r="J382" s="5"/>
      <c r="K382" s="48">
        <v>0</v>
      </c>
      <c r="L382" s="21">
        <f t="shared" si="67"/>
        <v>0</v>
      </c>
      <c r="M382" s="5"/>
      <c r="N382" s="23"/>
      <c r="O382" s="56"/>
      <c r="P382" s="21">
        <v>784.39441416533145</v>
      </c>
      <c r="Q382" s="5">
        <v>168.50567092695468</v>
      </c>
      <c r="R382" s="5">
        <v>5.3550499987656641</v>
      </c>
      <c r="S382" s="48">
        <f t="shared" si="68"/>
        <v>958.2551350910519</v>
      </c>
      <c r="T382" s="22">
        <f>'[1]дератизация '!$K$50</f>
        <v>62.593075594573399</v>
      </c>
      <c r="U382" s="4">
        <v>54.72</v>
      </c>
      <c r="V382" s="5"/>
      <c r="W382" s="15">
        <f t="shared" si="69"/>
        <v>271.2884229802433</v>
      </c>
      <c r="X382" s="5">
        <v>0</v>
      </c>
      <c r="Y382" s="5">
        <f t="shared" si="70"/>
        <v>0</v>
      </c>
      <c r="Z382" s="4">
        <v>170.04823420216755</v>
      </c>
      <c r="AA382" s="23">
        <v>48.149315040879721</v>
      </c>
      <c r="AB382" s="23">
        <v>0</v>
      </c>
      <c r="AC382" s="5">
        <v>18.840039060724695</v>
      </c>
      <c r="AD382" s="23"/>
      <c r="AE382" s="5"/>
      <c r="AF382" s="23"/>
      <c r="AG382" s="5"/>
      <c r="AH382" s="23">
        <v>34.250834676471349</v>
      </c>
      <c r="AI382" s="23"/>
      <c r="AJ382" s="5"/>
      <c r="AK382" s="5"/>
      <c r="AL382" s="5"/>
      <c r="AM382" s="5">
        <v>1118.5400000000002</v>
      </c>
      <c r="AN382" s="31"/>
      <c r="AO382" s="70">
        <f t="shared" si="71"/>
        <v>1547.4100257527928</v>
      </c>
      <c r="AP382" s="5">
        <v>755.71419850997188</v>
      </c>
      <c r="AQ382" s="5">
        <v>227.91297550564801</v>
      </c>
      <c r="AR382" s="5">
        <v>97.248076318383241</v>
      </c>
      <c r="AS382" s="5">
        <v>10.987732356659233</v>
      </c>
      <c r="AT382" s="5">
        <v>161.13281025971125</v>
      </c>
      <c r="AU382" s="5">
        <v>50.941560784712678</v>
      </c>
      <c r="AV382" s="5">
        <v>199.99489178719205</v>
      </c>
      <c r="AW382" s="5">
        <v>7.4476721897467408</v>
      </c>
      <c r="AX382" s="5">
        <v>19.341544811653147</v>
      </c>
      <c r="AY382" s="53">
        <v>16.688563229114283</v>
      </c>
      <c r="AZ382" s="54">
        <v>183.36790055458007</v>
      </c>
      <c r="BA382" s="22">
        <f t="shared" si="72"/>
        <v>4196.1745599732412</v>
      </c>
    </row>
    <row r="383" spans="1:53" ht="25.2" outlineLevel="1" thickBot="1">
      <c r="A383" s="34">
        <f t="shared" si="78"/>
        <v>377</v>
      </c>
      <c r="B383" s="35" t="s">
        <v>5</v>
      </c>
      <c r="C383" s="87">
        <v>1</v>
      </c>
      <c r="D383" s="36" t="s">
        <v>181</v>
      </c>
      <c r="E383" s="80">
        <v>35.950000000000003</v>
      </c>
      <c r="F383" s="47">
        <f t="shared" si="66"/>
        <v>0</v>
      </c>
      <c r="G383" s="5"/>
      <c r="H383" s="5"/>
      <c r="I383" s="5">
        <v>0</v>
      </c>
      <c r="J383" s="5"/>
      <c r="K383" s="48">
        <v>0</v>
      </c>
      <c r="L383" s="21">
        <f t="shared" si="67"/>
        <v>0</v>
      </c>
      <c r="M383" s="5"/>
      <c r="N383" s="23"/>
      <c r="O383" s="56"/>
      <c r="P383" s="21">
        <v>85.909636818314851</v>
      </c>
      <c r="Q383" s="5">
        <v>18.455334114745373</v>
      </c>
      <c r="R383" s="5">
        <v>0.53195370946566911</v>
      </c>
      <c r="S383" s="48">
        <f t="shared" si="68"/>
        <v>104.89692464252589</v>
      </c>
      <c r="T383" s="57"/>
      <c r="U383" s="5"/>
      <c r="V383" s="5"/>
      <c r="W383" s="15">
        <f t="shared" si="69"/>
        <v>29.712462850779147</v>
      </c>
      <c r="X383" s="5">
        <v>0</v>
      </c>
      <c r="Y383" s="5">
        <f t="shared" si="70"/>
        <v>0</v>
      </c>
      <c r="Z383" s="4">
        <v>18.624281073506957</v>
      </c>
      <c r="AA383" s="23">
        <v>5.2734824388241099</v>
      </c>
      <c r="AB383" s="23">
        <v>0</v>
      </c>
      <c r="AC383" s="5">
        <v>2.0634273831131269</v>
      </c>
      <c r="AD383" s="23"/>
      <c r="AE383" s="5"/>
      <c r="AF383" s="23"/>
      <c r="AG383" s="5"/>
      <c r="AH383" s="23">
        <v>3.7512719553349534</v>
      </c>
      <c r="AI383" s="23"/>
      <c r="AJ383" s="5"/>
      <c r="AK383" s="5"/>
      <c r="AL383" s="5"/>
      <c r="AM383" s="5"/>
      <c r="AN383" s="31"/>
      <c r="AO383" s="70">
        <f>AP383+AQ383+AR383+AS383+AT383+AU383+AV383+AW383+AX383+AY383</f>
        <v>169.47779193825522</v>
      </c>
      <c r="AP383" s="5">
        <v>82.768478663275317</v>
      </c>
      <c r="AQ383" s="5">
        <v>24.961831188849764</v>
      </c>
      <c r="AR383" s="5">
        <v>10.650951570941622</v>
      </c>
      <c r="AS383" s="5">
        <v>1.2034151176635981</v>
      </c>
      <c r="AT383" s="5">
        <v>17.6478324665995</v>
      </c>
      <c r="AU383" s="5">
        <v>5.579299019651538</v>
      </c>
      <c r="AV383" s="5">
        <v>21.904144405768808</v>
      </c>
      <c r="AW383" s="5">
        <v>0.81569526938031733</v>
      </c>
      <c r="AX383" s="5">
        <v>2.1183540579421485</v>
      </c>
      <c r="AY383" s="53">
        <v>1.8277901781826056</v>
      </c>
      <c r="AZ383" s="54">
        <v>20.083097809338149</v>
      </c>
      <c r="BA383" s="114">
        <f t="shared" si="72"/>
        <v>324.17027724089843</v>
      </c>
    </row>
    <row r="384" spans="1:53" s="113" customFormat="1" ht="12.6" thickBot="1">
      <c r="A384" s="104"/>
      <c r="B384" s="105"/>
      <c r="C384" s="106"/>
      <c r="D384" s="107"/>
      <c r="E384" s="108">
        <f t="shared" ref="E384:AH384" si="79">SUM(E6:E383)</f>
        <v>485618.17</v>
      </c>
      <c r="F384" s="14">
        <f>SUM(F6:F383)</f>
        <v>14420109.590910008</v>
      </c>
      <c r="G384" s="109">
        <f t="shared" si="79"/>
        <v>10650479.048317978</v>
      </c>
      <c r="H384" s="109">
        <f t="shared" si="79"/>
        <v>3216444.6725920332</v>
      </c>
      <c r="I384" s="109">
        <f t="shared" si="79"/>
        <v>135163</v>
      </c>
      <c r="J384" s="109">
        <f t="shared" si="79"/>
        <v>130497.87</v>
      </c>
      <c r="K384" s="108">
        <f t="shared" si="79"/>
        <v>287525.00000000006</v>
      </c>
      <c r="L384" s="14">
        <f t="shared" si="79"/>
        <v>603329.42965043557</v>
      </c>
      <c r="M384" s="109">
        <f t="shared" si="79"/>
        <v>463386.65871769242</v>
      </c>
      <c r="N384" s="109">
        <f t="shared" si="79"/>
        <v>139942.77093274312</v>
      </c>
      <c r="O384" s="108">
        <f t="shared" si="79"/>
        <v>0</v>
      </c>
      <c r="P384" s="14">
        <f>SUM(P6:P383)</f>
        <v>7916753.5599999959</v>
      </c>
      <c r="Q384" s="109">
        <f>SUM(Q6:Q383)</f>
        <v>1700697.8200000003</v>
      </c>
      <c r="R384" s="109">
        <f>SUM(R6:R383)</f>
        <v>42499.999999999985</v>
      </c>
      <c r="S384" s="108">
        <f>Q384+R384+P384</f>
        <v>9659951.3799999952</v>
      </c>
      <c r="T384" s="94">
        <f t="shared" si="79"/>
        <v>178622.28330795144</v>
      </c>
      <c r="U384" s="50">
        <f t="shared" si="79"/>
        <v>154657.52999999997</v>
      </c>
      <c r="V384" s="50">
        <f t="shared" ref="V384" si="80">SUM(V6:V380)</f>
        <v>394931.48473000032</v>
      </c>
      <c r="W384" s="50">
        <f t="shared" si="79"/>
        <v>16466433.946794994</v>
      </c>
      <c r="X384" s="50">
        <f>SUM(X6:X383)</f>
        <v>9931892.8546812516</v>
      </c>
      <c r="Y384" s="50">
        <f t="shared" si="79"/>
        <v>2999431.6421137378</v>
      </c>
      <c r="Z384" s="50">
        <v>2475194.9599999995</v>
      </c>
      <c r="AA384" s="50">
        <f t="shared" si="79"/>
        <v>419966.16999999975</v>
      </c>
      <c r="AB384" s="50">
        <f t="shared" si="79"/>
        <v>24700</v>
      </c>
      <c r="AC384" s="50">
        <f t="shared" si="79"/>
        <v>184325.88999999975</v>
      </c>
      <c r="AD384" s="50">
        <f t="shared" si="79"/>
        <v>16000</v>
      </c>
      <c r="AE384" s="50">
        <f t="shared" si="79"/>
        <v>13799.96</v>
      </c>
      <c r="AF384" s="50">
        <f t="shared" si="79"/>
        <v>2481.1099999999997</v>
      </c>
      <c r="AG384" s="50">
        <f t="shared" si="79"/>
        <v>99900</v>
      </c>
      <c r="AH384" s="50">
        <f t="shared" si="79"/>
        <v>298741.35999999975</v>
      </c>
      <c r="AI384" s="50">
        <f>SUM(AI6:AI383)</f>
        <v>2848864.3500000006</v>
      </c>
      <c r="AJ384" s="50">
        <f>SUM(AJ6:AJ383)</f>
        <v>1998624.35</v>
      </c>
      <c r="AK384" s="50">
        <f t="shared" ref="AK384:AR384" si="81">SUM(AK6:AK383)</f>
        <v>811239.99999999977</v>
      </c>
      <c r="AL384" s="50">
        <f t="shared" si="81"/>
        <v>39000.000000000015</v>
      </c>
      <c r="AM384" s="50">
        <f t="shared" si="81"/>
        <v>1304313.3480000002</v>
      </c>
      <c r="AN384" s="110">
        <f>SUM(AN6:AN383)</f>
        <v>318423.61</v>
      </c>
      <c r="AO384" s="102">
        <f>SUM(AO6:AO383)</f>
        <v>13455838.489999993</v>
      </c>
      <c r="AP384" s="109">
        <f t="shared" si="81"/>
        <v>6612718.8899999959</v>
      </c>
      <c r="AQ384" s="109">
        <f t="shared" si="81"/>
        <v>1994304.7799999982</v>
      </c>
      <c r="AR384" s="109">
        <f t="shared" si="81"/>
        <v>836382.14999999967</v>
      </c>
      <c r="AS384" s="109">
        <f t="shared" ref="AS384:BA384" si="82">SUM(AS6:AS383)</f>
        <v>94499.999999999956</v>
      </c>
      <c r="AT384" s="109">
        <f t="shared" si="82"/>
        <v>1385822.85</v>
      </c>
      <c r="AU384" s="109">
        <f t="shared" si="82"/>
        <v>438122.92999999993</v>
      </c>
      <c r="AV384" s="109">
        <f t="shared" si="82"/>
        <v>1720056.209999999</v>
      </c>
      <c r="AW384" s="109">
        <f t="shared" si="82"/>
        <v>64053.709999999941</v>
      </c>
      <c r="AX384" s="109">
        <f t="shared" si="82"/>
        <v>166346.96999999994</v>
      </c>
      <c r="AY384" s="111">
        <f t="shared" si="82"/>
        <v>143529.99999999991</v>
      </c>
      <c r="AZ384" s="112">
        <f t="shared" si="82"/>
        <v>1577055.7599999991</v>
      </c>
      <c r="BA384" s="115">
        <f t="shared" si="82"/>
        <v>61382531.203393355</v>
      </c>
    </row>
    <row r="385" spans="1:53" s="8" customFormat="1" ht="12">
      <c r="A385" s="10"/>
      <c r="B385" s="7"/>
      <c r="C385" s="93"/>
      <c r="D385" s="7"/>
      <c r="E385" s="10"/>
      <c r="F385" s="9"/>
      <c r="G385" s="7"/>
      <c r="H385" s="7"/>
      <c r="I385" s="7"/>
      <c r="J385" s="10"/>
      <c r="K385" s="7"/>
      <c r="L385" s="10"/>
      <c r="M385" s="10"/>
      <c r="N385" s="7"/>
      <c r="O385" s="7"/>
      <c r="P385" s="82"/>
      <c r="Q385" s="83"/>
      <c r="R385" s="84"/>
      <c r="S385" s="84"/>
      <c r="T385" s="7"/>
      <c r="U385" s="10"/>
      <c r="V385" s="7"/>
      <c r="W385" s="7"/>
      <c r="X385" s="7"/>
      <c r="Y385" s="7"/>
      <c r="Z385" s="7"/>
      <c r="AA385" s="10"/>
      <c r="AB385" s="7"/>
      <c r="AC385" s="10"/>
      <c r="AD385" s="7"/>
      <c r="AE385" s="7"/>
      <c r="AF385" s="7"/>
      <c r="AG385" s="7"/>
      <c r="AH385" s="7"/>
      <c r="AI385" s="7"/>
      <c r="AJ385" s="10"/>
      <c r="AK385" s="10"/>
      <c r="AL385" s="10"/>
      <c r="AM385" s="7"/>
      <c r="AN385" s="7"/>
      <c r="AO385" s="101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</row>
    <row r="386" spans="1:53" s="6" customFormat="1" ht="12">
      <c r="A386" s="10"/>
      <c r="B386" s="7"/>
      <c r="C386" s="93"/>
      <c r="D386" s="7"/>
      <c r="E386" s="10"/>
      <c r="F386" s="9"/>
      <c r="G386" s="7"/>
      <c r="H386" s="7"/>
      <c r="I386" s="7"/>
      <c r="J386" s="7"/>
      <c r="K386" s="7"/>
      <c r="L386" s="7"/>
      <c r="M386" s="7"/>
      <c r="N386" s="7"/>
      <c r="O386" s="7"/>
      <c r="P386" s="85"/>
      <c r="Q386" s="7"/>
      <c r="R386" s="7"/>
      <c r="S386" s="7"/>
      <c r="T386" s="7"/>
      <c r="U386" s="10"/>
      <c r="V386" s="7"/>
      <c r="W386" s="7"/>
      <c r="X386" s="7"/>
      <c r="Y386" s="7"/>
      <c r="Z386" s="7"/>
      <c r="AA386" s="7"/>
      <c r="AB386" s="7"/>
      <c r="AC386" s="10"/>
      <c r="AD386" s="7"/>
      <c r="AE386" s="7"/>
      <c r="AF386" s="7"/>
      <c r="AG386" s="7"/>
      <c r="AH386" s="7"/>
      <c r="AI386" s="7"/>
      <c r="AJ386" s="10"/>
      <c r="AK386" s="10"/>
      <c r="AL386" s="10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</row>
    <row r="387" spans="1:53" s="8" customFormat="1" ht="12">
      <c r="A387" s="10"/>
      <c r="B387" s="7"/>
      <c r="C387" s="93"/>
      <c r="D387" s="7"/>
      <c r="E387" s="10"/>
      <c r="F387" s="9"/>
      <c r="G387" s="7"/>
      <c r="H387" s="129"/>
      <c r="I387" s="86"/>
      <c r="J387" s="7"/>
      <c r="K387" s="7"/>
      <c r="L387" s="7"/>
      <c r="M387" s="7"/>
      <c r="N387" s="7"/>
      <c r="O387" s="7"/>
      <c r="P387" s="10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10"/>
      <c r="AD387" s="7"/>
      <c r="AE387" s="7"/>
      <c r="AF387" s="7"/>
      <c r="AG387" s="7"/>
      <c r="AH387" s="7"/>
      <c r="AI387" s="7"/>
      <c r="AJ387" s="10"/>
      <c r="AK387" s="10"/>
      <c r="AL387" s="10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</row>
    <row r="388" spans="1:53" s="8" customFormat="1" ht="12">
      <c r="A388" s="10"/>
      <c r="B388" s="7"/>
      <c r="C388" s="93"/>
      <c r="D388" s="7"/>
      <c r="E388" s="10"/>
      <c r="F388" s="9"/>
      <c r="G388" s="7"/>
      <c r="H388" s="129"/>
      <c r="I388" s="86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10"/>
      <c r="V388" s="7"/>
      <c r="W388" s="7"/>
      <c r="X388" s="7"/>
      <c r="Y388" s="7"/>
      <c r="Z388" s="7"/>
      <c r="AA388" s="7"/>
      <c r="AB388" s="7"/>
      <c r="AC388" s="10"/>
      <c r="AD388" s="7"/>
      <c r="AE388" s="7"/>
      <c r="AF388" s="7"/>
      <c r="AG388" s="7"/>
      <c r="AH388" s="7"/>
      <c r="AI388" s="7"/>
      <c r="AJ388" s="10"/>
      <c r="AK388" s="10"/>
      <c r="AL388" s="10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</row>
    <row r="389" spans="1:53" s="8" customFormat="1" ht="12">
      <c r="A389" s="10"/>
      <c r="B389" s="7"/>
      <c r="C389" s="93"/>
      <c r="D389" s="7"/>
      <c r="E389" s="10"/>
      <c r="F389" s="9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10"/>
      <c r="V389" s="7"/>
      <c r="W389" s="7"/>
      <c r="X389" s="7"/>
      <c r="Y389" s="7"/>
      <c r="Z389" s="7"/>
      <c r="AA389" s="7"/>
      <c r="AB389" s="7"/>
      <c r="AC389" s="10"/>
      <c r="AD389" s="7"/>
      <c r="AE389" s="7"/>
      <c r="AF389" s="7"/>
      <c r="AG389" s="7"/>
      <c r="AH389" s="7"/>
      <c r="AI389" s="7"/>
      <c r="AJ389" s="10"/>
      <c r="AK389" s="10"/>
      <c r="AL389" s="10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</row>
    <row r="390" spans="1:53" s="8" customFormat="1" ht="12">
      <c r="A390" s="10"/>
      <c r="B390" s="7"/>
      <c r="C390" s="93"/>
      <c r="D390" s="7"/>
      <c r="E390" s="10"/>
      <c r="F390" s="9"/>
      <c r="G390" s="7"/>
      <c r="H390" s="7"/>
      <c r="I390" s="7"/>
      <c r="J390" s="7"/>
      <c r="K390" s="9"/>
      <c r="L390" s="7"/>
      <c r="M390" s="7"/>
      <c r="N390" s="7"/>
      <c r="O390" s="7"/>
      <c r="P390" s="7"/>
      <c r="Q390" s="7"/>
      <c r="R390" s="7"/>
      <c r="S390" s="7"/>
      <c r="T390" s="7"/>
      <c r="U390" s="10"/>
      <c r="V390" s="7"/>
      <c r="W390" s="7"/>
      <c r="X390" s="7"/>
      <c r="Y390" s="7"/>
      <c r="Z390" s="7"/>
      <c r="AA390" s="7"/>
      <c r="AB390" s="7"/>
      <c r="AC390" s="10"/>
      <c r="AD390" s="7"/>
      <c r="AE390" s="7"/>
      <c r="AF390" s="7"/>
      <c r="AG390" s="7"/>
      <c r="AH390" s="7"/>
      <c r="AI390" s="7"/>
      <c r="AJ390" s="10"/>
      <c r="AK390" s="10"/>
      <c r="AL390" s="10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</row>
    <row r="391" spans="1:53" s="8" customFormat="1" ht="12">
      <c r="A391" s="10"/>
      <c r="B391" s="7"/>
      <c r="C391" s="93"/>
      <c r="D391" s="7"/>
      <c r="E391" s="10"/>
      <c r="F391" s="9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10"/>
      <c r="V391" s="7"/>
      <c r="W391" s="7"/>
      <c r="X391" s="7"/>
      <c r="Y391" s="7"/>
      <c r="Z391" s="7"/>
      <c r="AA391" s="7"/>
      <c r="AB391" s="7"/>
      <c r="AC391" s="10"/>
      <c r="AD391" s="7"/>
      <c r="AE391" s="7"/>
      <c r="AF391" s="7"/>
      <c r="AG391" s="7"/>
      <c r="AH391" s="7"/>
      <c r="AI391" s="7"/>
      <c r="AJ391" s="10"/>
      <c r="AK391" s="10"/>
      <c r="AL391" s="10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</row>
  </sheetData>
  <dataConsolidate/>
  <mergeCells count="65">
    <mergeCell ref="A1:R1"/>
    <mergeCell ref="BA2:BA5"/>
    <mergeCell ref="AM3:AN3"/>
    <mergeCell ref="AZ2:AZ5"/>
    <mergeCell ref="AB3:AH3"/>
    <mergeCell ref="AH4:AH5"/>
    <mergeCell ref="AP3:AP5"/>
    <mergeCell ref="AQ3:AQ5"/>
    <mergeCell ref="AR3:AR5"/>
    <mergeCell ref="AS4:AS5"/>
    <mergeCell ref="AT4:AT5"/>
    <mergeCell ref="AU4:AU5"/>
    <mergeCell ref="AV4:AV5"/>
    <mergeCell ref="AM2:AN2"/>
    <mergeCell ref="AI2:AL2"/>
    <mergeCell ref="AI3:AL3"/>
    <mergeCell ref="AM4:AN4"/>
    <mergeCell ref="J4:J5"/>
    <mergeCell ref="K4:K5"/>
    <mergeCell ref="F3:F5"/>
    <mergeCell ref="G3:G5"/>
    <mergeCell ref="H3:H5"/>
    <mergeCell ref="I3:I5"/>
    <mergeCell ref="L2:O2"/>
    <mergeCell ref="L3:L5"/>
    <mergeCell ref="M3:M5"/>
    <mergeCell ref="N3:N5"/>
    <mergeCell ref="O3:O5"/>
    <mergeCell ref="A2:A5"/>
    <mergeCell ref="B2:B5"/>
    <mergeCell ref="C2:C5"/>
    <mergeCell ref="D2:D5"/>
    <mergeCell ref="H387:H388"/>
    <mergeCell ref="J3:K3"/>
    <mergeCell ref="P4:S4"/>
    <mergeCell ref="P2:S3"/>
    <mergeCell ref="T2:T3"/>
    <mergeCell ref="T4:V4"/>
    <mergeCell ref="T5:U5"/>
    <mergeCell ref="F2:K2"/>
    <mergeCell ref="U2:U3"/>
    <mergeCell ref="V2:V3"/>
    <mergeCell ref="AF4:AF5"/>
    <mergeCell ref="AC4:AC5"/>
    <mergeCell ref="AW4:AW5"/>
    <mergeCell ref="AX4:AX5"/>
    <mergeCell ref="AI4:AI5"/>
    <mergeCell ref="AJ4:AJ5"/>
    <mergeCell ref="AD4:AD5"/>
    <mergeCell ref="E2:E5"/>
    <mergeCell ref="W2:AH2"/>
    <mergeCell ref="AS3:AY3"/>
    <mergeCell ref="AO2:AY2"/>
    <mergeCell ref="AO3:AO5"/>
    <mergeCell ref="AY4:AY5"/>
    <mergeCell ref="AG4:AG5"/>
    <mergeCell ref="W3:W5"/>
    <mergeCell ref="X3:X5"/>
    <mergeCell ref="Y3:Y5"/>
    <mergeCell ref="Z3:Z5"/>
    <mergeCell ref="AA3:AA5"/>
    <mergeCell ref="AK4:AK5"/>
    <mergeCell ref="AL4:AL5"/>
    <mergeCell ref="AB4:AB5"/>
    <mergeCell ref="AE4:AE5"/>
  </mergeCells>
  <pageMargins left="0.51181102362204722" right="0.11811023622047245" top="0.15748031496062992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2016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ЖАННА</cp:lastModifiedBy>
  <cp:lastPrinted>2017-03-28T10:32:29Z</cp:lastPrinted>
  <dcterms:created xsi:type="dcterms:W3CDTF">2015-10-14T05:13:46Z</dcterms:created>
  <dcterms:modified xsi:type="dcterms:W3CDTF">2017-04-01T11:39:02Z</dcterms:modified>
</cp:coreProperties>
</file>